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meldung" sheetId="1" r:id="rId3"/>
    <sheet state="visible" name="Typen" sheetId="2" r:id="rId4"/>
    <sheet state="visible" name="Dokumententransfer" sheetId="3" r:id="rId5"/>
  </sheets>
  <definedNames>
    <definedName localSheetId="2" name="Kinderspitex">Typen!$B$86:$B$88</definedName>
    <definedName name="Org_Kispi">Typen!$B$86:$B$88</definedName>
    <definedName name="_1____Spital___Institutionen">Typen!$B$91:$B$93</definedName>
    <definedName localSheetId="2" name="_1____Spital___Institutionen">Typen!$B$91:$B$93</definedName>
    <definedName name="Kinderspitex">Typen!$B$86:$B$88</definedName>
    <definedName localSheetId="1" name="anmeldung_docutransfer">Typen!$B$91:$B$93</definedName>
    <definedName name="anmeldung_docutransfer">Typen!$B$91:$B$93</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C14">
      <text>
        <t xml:space="preserve">Chris Knellwolf:
Sind Pflichtfelder im Formular, müssen falls nicht via Schnitttselle übermittelt von Hand ausgefüllt werden.</t>
      </text>
    </comment>
  </commentList>
</comments>
</file>

<file path=xl/comments2.xml><?xml version="1.0" encoding="utf-8"?>
<comments xmlns:r="http://schemas.openxmlformats.org/officeDocument/2006/relationships" xmlns="http://schemas.openxmlformats.org/spreadsheetml/2006/main">
  <authors>
    <author/>
  </authors>
  <commentList>
    <comment authorId="0" ref="C11">
      <text>
        <t xml:space="preserve">Chris Knellwolf:
Sind Pflichtfelder im Formular, müssen falls nicht via Schnitttselle übermittelt von Hand ausgefüllt werden.</t>
      </text>
    </comment>
  </commentList>
</comments>
</file>

<file path=xl/sharedStrings.xml><?xml version="1.0" encoding="utf-8"?>
<sst xmlns="http://schemas.openxmlformats.org/spreadsheetml/2006/main" count="633" uniqueCount="321">
  <si>
    <t>OPAN ® - URL Parameter Interface (UPI)</t>
  </si>
  <si>
    <t>KIS - Version 3.2</t>
  </si>
  <si>
    <r>
      <rPr>
        <rFont val="Calibri"/>
        <color rgb="FF002060"/>
        <sz val="18.0"/>
      </rPr>
      <t xml:space="preserve">Implementierungsrichtlinie für </t>
    </r>
    <r>
      <rPr>
        <rFont val="Calibri"/>
        <b/>
        <color rgb="FF002060"/>
        <sz val="18.0"/>
        <u/>
      </rPr>
      <t>Online Patientenanmeldung</t>
    </r>
  </si>
  <si>
    <t>Live URL Anmeldung:</t>
  </si>
  <si>
    <t>https://www.opanspitex.ch/interface/upi/{ZEICHENKETTE}</t>
  </si>
  <si>
    <t>Parameter müssen in JSON Validem Format übertragen werden</t>
  </si>
  <si>
    <t>Token Live-System:</t>
  </si>
  <si>
    <t>Wird nach Vertragsunterzeichnung zugestellt</t>
  </si>
  <si>
    <r>
      <rPr>
        <rFont val="Calibri"/>
        <color rgb="FF000000"/>
        <sz val="11.0"/>
      </rPr>
      <t>JSON Parameter können hier geprüft werden:</t>
    </r>
    <r>
      <rPr>
        <rFont val="Calibri"/>
        <b/>
        <color rgb="FF000000"/>
        <sz val="11.0"/>
      </rPr>
      <t xml:space="preserve"> https://jsonlint.com/</t>
    </r>
  </si>
  <si>
    <t>Test URL Anmeldung:</t>
  </si>
  <si>
    <t>https://testing.opanspitex.ch/interface/upi/{ZEICHENKETTE}</t>
  </si>
  <si>
    <t>Beispiele siehe unten</t>
  </si>
  <si>
    <t>Live URL PDF Abruf:</t>
  </si>
  <si>
    <t>https://www.opanspitex.ch/{lang}/interface/upi/{key}/pdf/{identifier}</t>
  </si>
  <si>
    <t>lang: de|fr|it|en (übersetzbare Daten werden in dieser Sprache zurückgegeben, key: live upi key, identifier: application number (e.g. H.12345)</t>
  </si>
  <si>
    <t>Test URL PDF Abruf:</t>
  </si>
  <si>
    <t>https://testing.opanspitex.ch/{lang}/interface/upi/{key}/pdf/{identifier}</t>
  </si>
  <si>
    <t>lang: de|fr|it|en (übersetzbare Daten werden in dieser Sprache zurückgegeben, key: test upi key, identifier: application number (e.g. H.12345)</t>
  </si>
  <si>
    <t>Die hellblau hinterlegten Parameter müssen zwingend übermittelt werden</t>
  </si>
  <si>
    <t>Parameter sind als Excel-Pulldown hinterlegt. Bitte auf die ensprechenden Zellen klicken</t>
  </si>
  <si>
    <t>Feldname</t>
  </si>
  <si>
    <t>Typ</t>
  </si>
  <si>
    <t>Pflichtfeld</t>
  </si>
  <si>
    <t>Parametername</t>
  </si>
  <si>
    <t>Beispiel / Value</t>
  </si>
  <si>
    <t>JSON String</t>
  </si>
  <si>
    <t>Optionen</t>
  </si>
  <si>
    <t>Bedingungen</t>
  </si>
  <si>
    <t>Konfiguration</t>
  </si>
  <si>
    <t>Anmeldungstyp</t>
  </si>
  <si>
    <t>Integer</t>
  </si>
  <si>
    <t>x</t>
  </si>
  <si>
    <t>cnftype</t>
  </si>
  <si>
    <t>1 =&gt; Spital &amp; Institutionen</t>
  </si>
  <si>
    <t>Integer im Bereich 1-2</t>
  </si>
  <si>
    <t>URL Param Version</t>
  </si>
  <si>
    <t>String</t>
  </si>
  <si>
    <t>cnfvers</t>
  </si>
  <si>
    <t>3.2</t>
  </si>
  <si>
    <t>Sprache Formular</t>
  </si>
  <si>
    <t>cnflang</t>
  </si>
  <si>
    <t>de</t>
  </si>
  <si>
    <t>String max länge 2</t>
  </si>
  <si>
    <t>Security Token</t>
  </si>
  <si>
    <t>cnftoken</t>
  </si>
  <si>
    <t>replaceWithYourApiKey</t>
  </si>
  <si>
    <t>Wird für jeden Schnittstellenbenutzer festgelegt (bitte anfragen)</t>
  </si>
  <si>
    <t>Anmeldung oder Dokumententransfer</t>
  </si>
  <si>
    <t>cnfctx</t>
  </si>
  <si>
    <t>1 =&gt; Anmeldung</t>
  </si>
  <si>
    <t>OPAN SPITEX / OPAN HOME Weiche</t>
  </si>
  <si>
    <t>bool</t>
  </si>
  <si>
    <t>cnfswitch</t>
  </si>
  <si>
    <t>false</t>
  </si>
  <si>
    <t>true / false</t>
  </si>
  <si>
    <t>Default: true</t>
  </si>
  <si>
    <t>Auf Reiter Kinderspitex starten</t>
  </si>
  <si>
    <t>orgkispi</t>
  </si>
  <si>
    <t>Default: false, wenn true, ist beim Aufruf der Reiter Kinderspitex aktiv</t>
  </si>
  <si>
    <t>Auf Reiter Palliative Spitex starten</t>
  </si>
  <si>
    <t>orgseop</t>
  </si>
  <si>
    <t>Default: false, wenn true, ist beim Aufruf der Reiter Palliative Spitex aktiv</t>
  </si>
  <si>
    <t>Auf Reiter Pro Senectute starten</t>
  </si>
  <si>
    <t>orgass</t>
  </si>
  <si>
    <t>Default: false, wenn true, ist beim Aufruf der Reiter Pro Senectute und weitere aktiv</t>
  </si>
  <si>
    <t>Angaben zum Einsatz (Schritt 1)</t>
  </si>
  <si>
    <t>Erster Einsatz durch Spitex am</t>
  </si>
  <si>
    <t>Datum</t>
  </si>
  <si>
    <t>vstpdate</t>
  </si>
  <si>
    <t>2022-09-16</t>
  </si>
  <si>
    <t>Format: JJJJ-MM-DD</t>
  </si>
  <si>
    <t>vstptime</t>
  </si>
  <si>
    <t>bitte wählen…</t>
  </si>
  <si>
    <t>Integer im Bereich 1-6</t>
  </si>
  <si>
    <t>Definitiver Spitalaustritt am</t>
  </si>
  <si>
    <t>vstedate</t>
  </si>
  <si>
    <t>2022-09-15</t>
  </si>
  <si>
    <t>Patientendaten (Schritt 2)</t>
  </si>
  <si>
    <t>Sprache</t>
  </si>
  <si>
    <t>clilang</t>
  </si>
  <si>
    <t>2=&gt; Französisch</t>
  </si>
  <si>
    <t>Integer im Bereich 1-10</t>
  </si>
  <si>
    <t>Vorname</t>
  </si>
  <si>
    <t>clifname</t>
  </si>
  <si>
    <t>Anna</t>
  </si>
  <si>
    <t>Max. Länge 32</t>
  </si>
  <si>
    <t>Nachname</t>
  </si>
  <si>
    <t>clilname</t>
  </si>
  <si>
    <t>Muster</t>
  </si>
  <si>
    <t>Geburtsdatum</t>
  </si>
  <si>
    <t>clibday</t>
  </si>
  <si>
    <t>1954-11-07</t>
  </si>
  <si>
    <t>Geschlecht</t>
  </si>
  <si>
    <t>clisex</t>
  </si>
  <si>
    <t>2 =&gt; weiblich</t>
  </si>
  <si>
    <t>Zivilstand</t>
  </si>
  <si>
    <t>clicivil</t>
  </si>
  <si>
    <t>4=&gt; Ledig</t>
  </si>
  <si>
    <t>Integer im Bereich 1-8</t>
  </si>
  <si>
    <t>Strasse</t>
  </si>
  <si>
    <t>clistr</t>
  </si>
  <si>
    <t>Beispielackerstr.</t>
  </si>
  <si>
    <t>Max. Länge 64</t>
  </si>
  <si>
    <t>Adressezusatz</t>
  </si>
  <si>
    <t>cliadrsup</t>
  </si>
  <si>
    <t>1. Stock</t>
  </si>
  <si>
    <t>Hausnummer</t>
  </si>
  <si>
    <t>clihn</t>
  </si>
  <si>
    <t>12c</t>
  </si>
  <si>
    <t>Max. Länge 16</t>
  </si>
  <si>
    <t>PLZ</t>
  </si>
  <si>
    <t>clizip</t>
  </si>
  <si>
    <t>Genau 4 Ziffern</t>
  </si>
  <si>
    <t>Wohnort</t>
  </si>
  <si>
    <t>clidmc</t>
  </si>
  <si>
    <t>Winterthur</t>
  </si>
  <si>
    <t>Telefonnummer</t>
  </si>
  <si>
    <t>clipn</t>
  </si>
  <si>
    <t>0313331122</t>
  </si>
  <si>
    <t>Min. Länge 10, Max. Länge 16</t>
  </si>
  <si>
    <t>Alternative Telefonnummer</t>
  </si>
  <si>
    <t>clialtpn</t>
  </si>
  <si>
    <t>0313331133</t>
  </si>
  <si>
    <t>Email</t>
  </si>
  <si>
    <t>cliemail</t>
  </si>
  <si>
    <t>email.des.patienten@gmail.com</t>
  </si>
  <si>
    <t>Max. Länge 128</t>
  </si>
  <si>
    <t>Krankenversicherung</t>
  </si>
  <si>
    <t>cliinsur</t>
  </si>
  <si>
    <t>7601003002102</t>
  </si>
  <si>
    <t>Integer genau 13 Zeichen, wird mit GLN Nummer gematched</t>
  </si>
  <si>
    <t>Ereignis</t>
  </si>
  <si>
    <t>cliincid</t>
  </si>
  <si>
    <t>1=&gt; Krankheit</t>
  </si>
  <si>
    <t>Integer im Bereich 1-4</t>
  </si>
  <si>
    <t>Krankenversicherungsnummer</t>
  </si>
  <si>
    <t>cliinsnb</t>
  </si>
  <si>
    <t>123.11231.1</t>
  </si>
  <si>
    <t>AHV-Nummer</t>
  </si>
  <si>
    <t>cliahv</t>
  </si>
  <si>
    <t>756.1234.5678.95</t>
  </si>
  <si>
    <t>Format: XXX.XXXX.XXXX.XX, Genau 16 Zeichen, mit oder ohne Punkte</t>
  </si>
  <si>
    <t>Hausarzt GLN</t>
  </si>
  <si>
    <t>climgln</t>
  </si>
  <si>
    <t>7601000250520</t>
  </si>
  <si>
    <r>
      <rPr>
        <rFont val="Calibri"/>
        <color rgb="FF000000"/>
        <sz val="11.0"/>
      </rPr>
      <t xml:space="preserve">Die GLN besteht aus genau 13 Ziffern. </t>
    </r>
    <r>
      <rPr>
        <rFont val="Calibri"/>
        <b/>
        <color rgb="FF000000"/>
        <sz val="11.0"/>
      </rPr>
      <t>Die GLN wird automatisch mit unserer Datenbank abgeglichen und erkennt den zugehörigen Arzt.</t>
    </r>
    <r>
      <rPr>
        <rFont val="Calibri"/>
        <color rgb="FF000000"/>
        <sz val="11.0"/>
      </rPr>
      <t xml:space="preserve"> Diese basiert auf den Daten der SASIS AG und ist sehr umfassend. Daher genügt es oft, wenn nur die GLN übermittelt wird, denn die anderen Felder wie Name und Adresse des Arztes werden automatisch anhand der GLN bestimmt.</t>
    </r>
  </si>
  <si>
    <t>Hausarzt ZSR</t>
  </si>
  <si>
    <t>climzsr</t>
  </si>
  <si>
    <t>G332317</t>
  </si>
  <si>
    <r>
      <rPr>
        <rFont val="Calibri"/>
        <color rgb="FF000000"/>
        <sz val="11.0"/>
      </rPr>
      <t xml:space="preserve">7 Zeichen lang. Muss mit einer Buchstabe anfangen gefolgt von 6 Ziffern. Kann </t>
    </r>
    <r>
      <rPr>
        <rFont val="Calibri"/>
        <b/>
        <color rgb="FF000000"/>
        <sz val="11.0"/>
      </rPr>
      <t>alternativ zur GLN</t>
    </r>
    <r>
      <rPr>
        <rFont val="Calibri"/>
        <color rgb="FF000000"/>
        <sz val="11.0"/>
      </rPr>
      <t xml:space="preserve"> verwendet werden und wird ebenfalls automatisch mit unserer Datenbank abgeglichen. Werden ZSR und GLN angegeben, hat die ZSR Vorrang.</t>
    </r>
  </si>
  <si>
    <t>Hausarzt Titel</t>
  </si>
  <si>
    <t>climtitle</t>
  </si>
  <si>
    <t>Dr. med.</t>
  </si>
  <si>
    <t>Hausarzt / Hausärztin Vorname</t>
  </si>
  <si>
    <t>climfn</t>
  </si>
  <si>
    <t>Max</t>
  </si>
  <si>
    <t>Hausarzt / Hausärztin Nachname</t>
  </si>
  <si>
    <t>climln</t>
  </si>
  <si>
    <t>Meier</t>
  </si>
  <si>
    <t>Arztpraxis Adresse</t>
  </si>
  <si>
    <t>climadr</t>
  </si>
  <si>
    <t>Musterstrasse</t>
  </si>
  <si>
    <t>Arztpraxis Adressezusatz</t>
  </si>
  <si>
    <t>climadrsup</t>
  </si>
  <si>
    <t>Postfach 450</t>
  </si>
  <si>
    <t>Arztpraxis PLZ</t>
  </si>
  <si>
    <t>climzip</t>
  </si>
  <si>
    <t>Arztpraxis Ort</t>
  </si>
  <si>
    <t>climdmc</t>
  </si>
  <si>
    <t>Bern</t>
  </si>
  <si>
    <t>Angehörige Person Vorname</t>
  </si>
  <si>
    <t>clirfn</t>
  </si>
  <si>
    <t>Angehörige Person Nachname</t>
  </si>
  <si>
    <t>clirln</t>
  </si>
  <si>
    <t>Angehörige Beziehungsart</t>
  </si>
  <si>
    <t>crirrel</t>
  </si>
  <si>
    <t>2=&gt; Lebenspartner/in</t>
  </si>
  <si>
    <t>Integer im Bereich 1-12</t>
  </si>
  <si>
    <t>Angehörige Telefonnummer</t>
  </si>
  <si>
    <t>crirpn</t>
  </si>
  <si>
    <t>Angaben zum Pflegeauftrag (Schritt 3)</t>
  </si>
  <si>
    <t>Hauptdiagnose</t>
  </si>
  <si>
    <t>carhdiag</t>
  </si>
  <si>
    <t>Dies ist die Hauptdiagnose.</t>
  </si>
  <si>
    <t>Max. Länge 200, ist knapp aber wegen URL Parameter Längenlimitierung notwendig.</t>
  </si>
  <si>
    <t>Nebendiagnose</t>
  </si>
  <si>
    <t>carndiag</t>
  </si>
  <si>
    <t>Dies ist die Nebendiagnose.</t>
  </si>
  <si>
    <t>Max. Länge 200, ist knapp aber wegen URL Parameter Längenlimitierung notwendig</t>
  </si>
  <si>
    <t>Akute Übergangspflege</t>
  </si>
  <si>
    <t>Boolean</t>
  </si>
  <si>
    <t>caraup</t>
  </si>
  <si>
    <t>Default: false</t>
  </si>
  <si>
    <t>Angaben zuständige Fachperson (Schritt 4)</t>
  </si>
  <si>
    <t>Institution</t>
  </si>
  <si>
    <t>conins</t>
  </si>
  <si>
    <t>7601002125758</t>
  </si>
  <si>
    <r>
      <rPr>
        <rFont val="Calibri"/>
        <color rgb="FF000000"/>
        <sz val="11.0"/>
      </rPr>
      <t xml:space="preserve">Die GLN besteht aus genau 13 Ziffern
Muss nur übermittelt werden, wenn </t>
    </r>
    <r>
      <rPr>
        <rFont val="Calibri"/>
        <b/>
        <color rgb="FF000000"/>
        <sz val="11.0"/>
      </rPr>
      <t xml:space="preserve">mehrere Institutionen denselben Key </t>
    </r>
    <r>
      <rPr>
        <rFont val="Calibri"/>
        <color rgb="FF000000"/>
        <sz val="11.0"/>
      </rPr>
      <t>verwenden. Zum Beispiel bei Spitalgemeinschaften.</t>
    </r>
  </si>
  <si>
    <t>Betrieb / Fachliche OE</t>
  </si>
  <si>
    <t>contou</t>
  </si>
  <si>
    <t>Innere Medizin</t>
  </si>
  <si>
    <t>Abteilung</t>
  </si>
  <si>
    <t>condep</t>
  </si>
  <si>
    <t>Block 4 C</t>
  </si>
  <si>
    <t>Kontaktperson Pflege Vorname</t>
  </si>
  <si>
    <t>confn</t>
  </si>
  <si>
    <t>Marie</t>
  </si>
  <si>
    <t>Kontaktperson Pflege Nachname</t>
  </si>
  <si>
    <t>conln</t>
  </si>
  <si>
    <t>Direkte Telefonnummer</t>
  </si>
  <si>
    <t>conpn</t>
  </si>
  <si>
    <t>0313331144</t>
  </si>
  <si>
    <t>conaltpn</t>
  </si>
  <si>
    <t>Erreichbarkeit Wochentage</t>
  </si>
  <si>
    <t>ArrayList</t>
  </si>
  <si>
    <t>conweek</t>
  </si>
  <si>
    <t>1,3,4,5</t>
  </si>
  <si>
    <t>1=&gt; Montag</t>
  </si>
  <si>
    <t>Mind. 1 Integer auswählen. Max. 7,  [ ] Klammern nicht vergessen</t>
  </si>
  <si>
    <t>Erreichbarkeit Zeitangaben</t>
  </si>
  <si>
    <t>conreach</t>
  </si>
  <si>
    <t>zwischen 10 und 17 Uhr</t>
  </si>
  <si>
    <t>Erreichbarkeit Rückruf gewünscht</t>
  </si>
  <si>
    <t>concback</t>
  </si>
  <si>
    <t>true</t>
  </si>
  <si>
    <t>E-Mail Adresse für Bestätigung</t>
  </si>
  <si>
    <t>conemail</t>
  </si>
  <si>
    <t>marie.muster@spital.ch</t>
  </si>
  <si>
    <t>Alternativer Kontakt E-Mail</t>
  </si>
  <si>
    <t>conaltem</t>
  </si>
  <si>
    <t>"abt-x@spital.ch","abt-y@spital.ch"</t>
  </si>
  <si>
    <t>[ ] Klammern nicht vergessen</t>
  </si>
  <si>
    <t>Patienten-Identifikation</t>
  </si>
  <si>
    <t>coninternalid</t>
  </si>
  <si>
    <t>123-12345612</t>
  </si>
  <si>
    <t>Fall-Identifikation</t>
  </si>
  <si>
    <t>concaseid</t>
  </si>
  <si>
    <t>Weitere Informationen</t>
  </si>
  <si>
    <t>Text</t>
  </si>
  <si>
    <t>coninfo</t>
  </si>
  <si>
    <t>Längere Text Beschreibung</t>
  </si>
  <si>
    <t>Textlänge beachten</t>
  </si>
  <si>
    <t>Beispiel Zeichenkette zum Übermitteln von Daten</t>
  </si>
  <si>
    <t>Wichtig maximale Länge 2048 Charaktere</t>
  </si>
  <si>
    <t>URL Parameter /upi/{String muss im JSON Format geschrieben werden}</t>
  </si>
  <si>
    <r>
      <rPr>
        <rFont val="Calibri"/>
        <color rgb="FF000000"/>
        <sz val="11.0"/>
      </rPr>
      <t xml:space="preserve">Im </t>
    </r>
    <r>
      <rPr>
        <rFont val="Calibri"/>
        <b/>
        <color rgb="FF000000"/>
        <sz val="11.0"/>
      </rPr>
      <t>Value-String</t>
    </r>
    <r>
      <rPr>
        <rFont val="Calibri"/>
        <color rgb="FF000000"/>
        <sz val="11.0"/>
      </rPr>
      <t xml:space="preserve"> dürfen keine </t>
    </r>
    <r>
      <rPr>
        <rFont val="Calibri"/>
        <b/>
        <color rgb="FF000000"/>
        <sz val="11.0"/>
      </rPr>
      <t>%\"&amp;</t>
    </r>
    <r>
      <rPr>
        <rFont val="Calibri"/>
        <color rgb="FF000000"/>
        <sz val="11.0"/>
      </rPr>
      <t xml:space="preserve"> vorhanden sein! Respektive müssen diese URL-Encodiert werden.</t>
    </r>
  </si>
  <si>
    <r>
      <rPr>
        <rFont val="Calibri"/>
        <b/>
        <color rgb="FF000000"/>
        <sz val="11.0"/>
      </rPr>
      <t xml:space="preserve">{ZEICHENKETTE} Maximal JSON
</t>
    </r>
    <r>
      <rPr>
        <rFont val="Calibri"/>
        <b/>
        <color rgb="FF000000"/>
        <sz val="11.0"/>
      </rPr>
      <t>Kopieren und Aufruf direkt im Browser testen</t>
    </r>
  </si>
  <si>
    <t>{ZEICHENKETTE} Minimal JSON</t>
  </si>
  <si>
    <t>Anmeldungssprache</t>
  </si>
  <si>
    <t>fr</t>
  </si>
  <si>
    <t>it</t>
  </si>
  <si>
    <t>en</t>
  </si>
  <si>
    <t>2 =&gt; Hausärzte &amp; Arztpraxen</t>
  </si>
  <si>
    <t>Erster Einsatz durch Spitex am Zeit</t>
  </si>
  <si>
    <t>1=&gt; Morgen: 6 bis 10 Uhr</t>
  </si>
  <si>
    <t>2 =&gt; Vormittag: 10 bis 12 Uhr</t>
  </si>
  <si>
    <t>3=&gt; Mittag: 12 bis 13 Uhr</t>
  </si>
  <si>
    <t>4=&gt; Nachmittag: 13 bis 17 Uhr</t>
  </si>
  <si>
    <t>5=&gt; Abend: 17 bis 22 Uhr</t>
  </si>
  <si>
    <t>6=&gt;Nachts: 22 bis 6 Uhr</t>
  </si>
  <si>
    <t>1 =&gt; männlich</t>
  </si>
  <si>
    <t>1=&gt; Getrennt</t>
  </si>
  <si>
    <t>2=&gt; Geschieden</t>
  </si>
  <si>
    <t>3=&gt; Verheiratet</t>
  </si>
  <si>
    <t>5=&gt; Verwitwet</t>
  </si>
  <si>
    <t>6=&gt; Gerichtlich Getrennt</t>
  </si>
  <si>
    <t>7=&gt; Unbekannt</t>
  </si>
  <si>
    <t>8=&gt; Andere</t>
  </si>
  <si>
    <t>2=&gt; Unfall</t>
  </si>
  <si>
    <t>3=&gt; Invalidität</t>
  </si>
  <si>
    <t>4=&gt; Mutterschaft</t>
  </si>
  <si>
    <t>Beziehungsart Angehörige</t>
  </si>
  <si>
    <t>1=&gt; Ehegatte/in</t>
  </si>
  <si>
    <t>3=&gt; Tochter</t>
  </si>
  <si>
    <t>4=&gt; Sohn</t>
  </si>
  <si>
    <t>5=&gt; Bruder</t>
  </si>
  <si>
    <t>6=&gt; Schwester</t>
  </si>
  <si>
    <t>7=&gt; Mutter</t>
  </si>
  <si>
    <t>8=&gt; Vater</t>
  </si>
  <si>
    <t>9=&gt; Anderes Familienmitglied</t>
  </si>
  <si>
    <t>10=&gt; Bekannte/r</t>
  </si>
  <si>
    <t>11=&gt; Gesetzliche/r Vertreter/in</t>
  </si>
  <si>
    <t>12=&gt; Andere</t>
  </si>
  <si>
    <t>Erreichbarkeit</t>
  </si>
  <si>
    <t>2=&gt; Dienstag</t>
  </si>
  <si>
    <t>3=&gt; Mittwoch</t>
  </si>
  <si>
    <t>4=&gt; Donnerstag</t>
  </si>
  <si>
    <t>5=&gt; Freitag</t>
  </si>
  <si>
    <t>6=&gt; Samstag</t>
  </si>
  <si>
    <t>7=&gt; Sonntag</t>
  </si>
  <si>
    <t>Sprache des patienten</t>
  </si>
  <si>
    <t>1=&gt; Deutsch</t>
  </si>
  <si>
    <t>3=&gt; Italienisch</t>
  </si>
  <si>
    <t>4=&gt; Englisch</t>
  </si>
  <si>
    <t>5=&gt; Albanisch</t>
  </si>
  <si>
    <t>6=&gt; Portugiesisch</t>
  </si>
  <si>
    <t>7=&gt; Serbisch/Kroatisch</t>
  </si>
  <si>
    <t>8=&gt; Spanisch</t>
  </si>
  <si>
    <t>9=&gt; Türkisch</t>
  </si>
  <si>
    <t>10=&gt; Andere</t>
  </si>
  <si>
    <t>Kinderspitex</t>
  </si>
  <si>
    <t>0 =&gt; Nein</t>
  </si>
  <si>
    <t>1 =&gt; Ja</t>
  </si>
  <si>
    <t>Anmeldung_Dokumententransfer</t>
  </si>
  <si>
    <t>2 =&gt; Dokumententransfer</t>
  </si>
  <si>
    <t>KIS - Version 3.1</t>
  </si>
  <si>
    <r>
      <rPr>
        <rFont val="Calibri"/>
        <color rgb="FF002060"/>
        <sz val="18.0"/>
      </rPr>
      <t xml:space="preserve">Implementierungsrichtlinie für </t>
    </r>
    <r>
      <rPr>
        <rFont val="Calibri"/>
        <b/>
        <color rgb="FF002060"/>
        <sz val="18.0"/>
        <u/>
      </rPr>
      <t>Dokumententransfer</t>
    </r>
  </si>
  <si>
    <t>Der Dokumententransfer eignet sich für Übermittlung von Dokumenten / Berichten etc…
und ist unabhängig von der Anmeldung</t>
  </si>
  <si>
    <t>Parameter URL Live:</t>
  </si>
  <si>
    <r>
      <rPr>
        <rFont val="Calibri"/>
        <color rgb="FF000000"/>
        <sz val="11.0"/>
      </rPr>
      <t>JSON Parameter können hier geprüft werden:</t>
    </r>
    <r>
      <rPr>
        <rFont val="Calibri"/>
        <b/>
        <color rgb="FF000000"/>
        <sz val="11.0"/>
      </rPr>
      <t xml:space="preserve"> https://jsonlint.com/</t>
    </r>
  </si>
  <si>
    <t>Parameter URL Test:</t>
  </si>
  <si>
    <t>3.1</t>
  </si>
  <si>
    <t>Patientendaten</t>
  </si>
  <si>
    <t>Angaben zuständige Fachperson</t>
  </si>
  <si>
    <t>true, (default false)</t>
  </si>
  <si>
    <t>E-Mail-Adresse für Bestätigung</t>
  </si>
  <si>
    <t>Alternative Kontakt E-Mail</t>
  </si>
  <si>
    <t>PID-1234</t>
  </si>
  <si>
    <t>FID-1234</t>
  </si>
  <si>
    <r>
      <rPr>
        <rFont val="Calibri"/>
        <color rgb="FF000000"/>
        <sz val="11.0"/>
      </rPr>
      <t>Im V</t>
    </r>
    <r>
      <rPr>
        <rFont val="Calibri"/>
        <b/>
        <color rgb="FF000000"/>
        <sz val="11.0"/>
      </rPr>
      <t>alue-String</t>
    </r>
    <r>
      <rPr>
        <rFont val="Calibri"/>
        <color rgb="FF000000"/>
        <sz val="11.0"/>
      </rPr>
      <t xml:space="preserve"> dürfen keine </t>
    </r>
    <r>
      <rPr>
        <rFont val="Calibri"/>
        <b/>
        <color rgb="FF000000"/>
        <sz val="11.0"/>
      </rPr>
      <t>%\"&amp;</t>
    </r>
    <r>
      <rPr>
        <rFont val="Calibri"/>
        <color rgb="FF000000"/>
        <sz val="11.0"/>
      </rPr>
      <t xml:space="preserve"> vorhanden sein! Respektive müssen diese URL-Encodiert werden.</t>
    </r>
  </si>
  <si>
    <r>
      <rPr>
        <rFont val="Calibri"/>
        <b/>
        <color rgb="FF000000"/>
        <sz val="11.0"/>
      </rPr>
      <t xml:space="preserve">{ZEICHENKETTE} Maximal JSON
</t>
    </r>
    <r>
      <rPr>
        <rFont val="Calibri"/>
        <b/>
        <color rgb="FF000000"/>
        <sz val="11.0"/>
      </rPr>
      <t>Kopieren und Aufruf direkt im Browser testen</t>
    </r>
  </si>
</sst>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Calibri"/>
    </font>
    <font>
      <sz val="18.0"/>
      <color rgb="FF002060"/>
      <name val="Calibri"/>
    </font>
    <font>
      <sz val="9.0"/>
      <color rgb="FF000000"/>
      <name val="Calibri"/>
    </font>
    <font>
      <b/>
      <sz val="11.0"/>
      <color rgb="FF000000"/>
      <name val="Calibri"/>
    </font>
    <font>
      <u/>
      <sz val="11.0"/>
      <color rgb="FF0563C1"/>
      <name val="Calibri"/>
    </font>
    <font>
      <i/>
      <sz val="11.0"/>
      <color rgb="FF000000"/>
      <name val="Calibri"/>
    </font>
    <font>
      <sz val="11.0"/>
      <color rgb="FF0563C1"/>
      <name val="Calibri"/>
    </font>
    <font/>
    <font>
      <b/>
      <sz val="11.0"/>
      <color rgb="FFFFFFFF"/>
      <name val="Calibri"/>
    </font>
    <font>
      <u/>
      <sz val="11.0"/>
      <color rgb="FFFFFFFF"/>
      <name val="Calibri"/>
    </font>
    <font>
      <sz val="11.0"/>
      <color rgb="FFFFFFFF"/>
      <name val="Calibri"/>
    </font>
    <font>
      <sz val="10.0"/>
      <color rgb="FF000000"/>
      <name val="Courier New"/>
    </font>
    <font>
      <sz val="11.0"/>
      <name val="Calibri"/>
    </font>
    <font>
      <color rgb="FF000000"/>
      <name val="Courier New"/>
    </font>
    <font>
      <u/>
      <color rgb="FF0000FF"/>
    </font>
    <font>
      <b/>
      <sz val="10.0"/>
      <color rgb="FF000000"/>
      <name val="Courier New"/>
    </font>
  </fonts>
  <fills count="7">
    <fill>
      <patternFill patternType="none"/>
    </fill>
    <fill>
      <patternFill patternType="lightGray"/>
    </fill>
    <fill>
      <patternFill patternType="solid">
        <fgColor rgb="FFFFFF00"/>
        <bgColor rgb="FFFFFF00"/>
      </patternFill>
    </fill>
    <fill>
      <patternFill patternType="solid">
        <fgColor rgb="FF00B0F0"/>
        <bgColor rgb="FF00B0F0"/>
      </patternFill>
    </fill>
    <fill>
      <patternFill patternType="solid">
        <fgColor rgb="FF92D050"/>
        <bgColor rgb="FF92D050"/>
      </patternFill>
    </fill>
    <fill>
      <patternFill patternType="solid">
        <fgColor rgb="FFF2F2F2"/>
        <bgColor rgb="FFF2F2F2"/>
      </patternFill>
    </fill>
    <fill>
      <patternFill patternType="solid">
        <fgColor rgb="FFFFC000"/>
        <bgColor rgb="FFFFC000"/>
      </patternFill>
    </fill>
  </fills>
  <borders count="12">
    <border/>
    <border>
      <left/>
      <right/>
      <top/>
      <bottom/>
    </border>
    <border>
      <right style="dotted">
        <color rgb="FF92D050"/>
      </right>
    </border>
    <border>
      <left style="dotted">
        <color rgb="FF92D050"/>
      </left>
      <top style="dotted">
        <color rgb="FF92D050"/>
      </top>
      <bottom style="dotted">
        <color rgb="FF92D050"/>
      </bottom>
    </border>
    <border>
      <right style="dotted">
        <color rgb="FF92D050"/>
      </right>
      <top style="dotted">
        <color rgb="FF92D050"/>
      </top>
      <bottom style="dotted">
        <color rgb="FF92D050"/>
      </bottom>
    </border>
    <border>
      <top style="dotted">
        <color rgb="FF92D050"/>
      </top>
    </border>
    <border>
      <bottom style="thin">
        <color rgb="FF000000"/>
      </bottom>
    </border>
    <border>
      <left/>
      <right/>
      <top/>
      <bottom style="thin">
        <color rgb="FF000000"/>
      </bottom>
    </border>
    <border>
      <left style="dotted">
        <color rgb="FF92D050"/>
      </left>
      <right style="dotted">
        <color rgb="FF92D050"/>
      </right>
      <top style="dotted">
        <color rgb="FF92D050"/>
      </top>
      <bottom style="dotted">
        <color rgb="FF92D050"/>
      </bottom>
    </border>
    <border>
      <left style="dotted">
        <color rgb="FF92D050"/>
      </left>
    </border>
    <border>
      <left/>
      <top/>
      <bottom/>
    </border>
    <border>
      <top/>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1" numFmtId="0" xfId="0" applyAlignment="1" applyFont="1">
      <alignment vertical="center"/>
    </xf>
    <xf borderId="0" fillId="0" fontId="0" numFmtId="0" xfId="0" applyAlignment="1" applyFont="1">
      <alignment vertical="center"/>
    </xf>
    <xf borderId="0" fillId="0" fontId="0" numFmtId="0" xfId="0" applyAlignment="1" applyFont="1">
      <alignment horizontal="center" vertical="center"/>
    </xf>
    <xf borderId="0" fillId="0" fontId="1" numFmtId="0" xfId="0" applyAlignment="1" applyFont="1">
      <alignment readingOrder="0" vertical="center"/>
    </xf>
    <xf borderId="0" fillId="0" fontId="0" numFmtId="0" xfId="0" applyAlignment="1" applyFont="1">
      <alignment horizontal="left" vertical="center"/>
    </xf>
    <xf borderId="0" fillId="0" fontId="2" numFmtId="0" xfId="0" applyAlignment="1" applyFont="1">
      <alignment shrinkToFit="0" vertical="center" wrapText="1"/>
    </xf>
    <xf borderId="0" fillId="0" fontId="3" numFmtId="0" xfId="0" applyAlignment="1" applyFont="1">
      <alignment readingOrder="0"/>
    </xf>
    <xf borderId="0" fillId="0" fontId="4" numFmtId="0" xfId="0" applyFont="1"/>
    <xf borderId="0" fillId="0" fontId="0" numFmtId="0" xfId="0" applyAlignment="1" applyFont="1">
      <alignment horizontal="center"/>
    </xf>
    <xf borderId="0" fillId="0" fontId="0" numFmtId="0" xfId="0" applyAlignment="1" applyFont="1">
      <alignment horizontal="left"/>
    </xf>
    <xf borderId="1" fillId="2" fontId="0" numFmtId="0" xfId="0" applyBorder="1" applyFill="1" applyFont="1"/>
    <xf borderId="0" fillId="0" fontId="3" numFmtId="0" xfId="0" applyFont="1"/>
    <xf borderId="0" fillId="0" fontId="5" numFmtId="0" xfId="0" applyFont="1"/>
    <xf borderId="0" fillId="0" fontId="6" numFmtId="0" xfId="0" applyAlignment="1" applyFont="1">
      <alignment readingOrder="0"/>
    </xf>
    <xf borderId="0" fillId="0" fontId="0" numFmtId="0" xfId="0" applyFont="1"/>
    <xf borderId="0" fillId="0" fontId="0" numFmtId="0" xfId="0" applyAlignment="1" applyFont="1">
      <alignment horizontal="left" readingOrder="0" shrinkToFit="0" vertical="center" wrapText="0"/>
    </xf>
    <xf borderId="0" fillId="0" fontId="7" numFmtId="0" xfId="0" applyAlignment="1" applyFont="1">
      <alignment readingOrder="0"/>
    </xf>
    <xf borderId="1" fillId="3" fontId="8" numFmtId="0" xfId="0" applyBorder="1" applyFill="1" applyFont="1"/>
    <xf borderId="1" fillId="3" fontId="9" numFmtId="0" xfId="0" applyBorder="1" applyFont="1"/>
    <xf borderId="1" fillId="3" fontId="0" numFmtId="0" xfId="0" applyAlignment="1" applyBorder="1" applyFont="1">
      <alignment horizontal="center"/>
    </xf>
    <xf borderId="1" fillId="3" fontId="0" numFmtId="0" xfId="0" applyBorder="1" applyFont="1"/>
    <xf borderId="0" fillId="0" fontId="10" numFmtId="0" xfId="0" applyFont="1"/>
    <xf borderId="2" fillId="0" fontId="0" numFmtId="0" xfId="0" applyAlignment="1" applyBorder="1" applyFont="1">
      <alignment horizontal="left"/>
    </xf>
    <xf borderId="3" fillId="0" fontId="0" numFmtId="0" xfId="0" applyBorder="1" applyFont="1"/>
    <xf borderId="4" fillId="0" fontId="7" numFmtId="0" xfId="0" applyBorder="1" applyFont="1"/>
    <xf borderId="5" fillId="0" fontId="0" numFmtId="0" xfId="0" applyBorder="1" applyFont="1"/>
    <xf borderId="6" fillId="0" fontId="3" numFmtId="0" xfId="0" applyAlignment="1" applyBorder="1" applyFont="1">
      <alignment vertical="center"/>
    </xf>
    <xf borderId="6" fillId="0" fontId="3" numFmtId="0" xfId="0" applyAlignment="1" applyBorder="1" applyFont="1">
      <alignment horizontal="center" vertical="center"/>
    </xf>
    <xf borderId="7" fillId="4" fontId="3" numFmtId="0" xfId="0" applyAlignment="1" applyBorder="1" applyFill="1" applyFont="1">
      <alignment vertical="center"/>
    </xf>
    <xf borderId="6" fillId="0" fontId="3" numFmtId="0" xfId="0" applyAlignment="1" applyBorder="1" applyFont="1">
      <alignment horizontal="left" vertical="center"/>
    </xf>
    <xf borderId="1" fillId="5" fontId="3" numFmtId="0" xfId="0" applyBorder="1" applyFill="1" applyFont="1"/>
    <xf borderId="1" fillId="5" fontId="0" numFmtId="0" xfId="0" applyBorder="1" applyFont="1"/>
    <xf borderId="1" fillId="5" fontId="0" numFmtId="0" xfId="0" applyAlignment="1" applyBorder="1" applyFont="1">
      <alignment horizontal="center"/>
    </xf>
    <xf borderId="1" fillId="5" fontId="0" numFmtId="0" xfId="0" applyAlignment="1" applyBorder="1" applyFont="1">
      <alignment horizontal="left"/>
    </xf>
    <xf borderId="0" fillId="0" fontId="11" numFmtId="0" xfId="0" applyAlignment="1" applyFont="1">
      <alignment horizontal="left"/>
    </xf>
    <xf borderId="8" fillId="0" fontId="0" numFmtId="0" xfId="0" applyBorder="1" applyFont="1"/>
    <xf borderId="0" fillId="0" fontId="0" numFmtId="49" xfId="0" applyAlignment="1" applyFont="1" applyNumberFormat="1">
      <alignment horizontal="left" readingOrder="0"/>
    </xf>
    <xf borderId="5" fillId="0" fontId="0" numFmtId="49" xfId="0" applyAlignment="1" applyBorder="1" applyFont="1" applyNumberFormat="1">
      <alignment horizontal="left"/>
    </xf>
    <xf borderId="0" fillId="0" fontId="0" numFmtId="49" xfId="0" applyAlignment="1" applyFont="1" applyNumberFormat="1">
      <alignment horizontal="left"/>
    </xf>
    <xf borderId="1" fillId="2" fontId="0" numFmtId="49" xfId="0" applyAlignment="1" applyBorder="1" applyFont="1" applyNumberFormat="1">
      <alignment horizontal="left" readingOrder="0"/>
    </xf>
    <xf borderId="0" fillId="0" fontId="0" numFmtId="0" xfId="0" applyAlignment="1" applyFont="1">
      <alignment readingOrder="0" vertical="bottom"/>
    </xf>
    <xf borderId="0" fillId="0" fontId="12" numFmtId="0" xfId="0" applyAlignment="1" applyFont="1">
      <alignment vertical="bottom"/>
    </xf>
    <xf borderId="0" fillId="0" fontId="0" numFmtId="0" xfId="0" applyAlignment="1" applyFont="1">
      <alignment vertical="bottom"/>
    </xf>
    <xf borderId="0" fillId="0" fontId="13" numFmtId="0" xfId="0" applyAlignment="1" applyFont="1">
      <alignment vertical="bottom"/>
    </xf>
    <xf borderId="5" fillId="0" fontId="12" numFmtId="0" xfId="0" applyAlignment="1" applyBorder="1" applyFont="1">
      <alignment vertical="bottom"/>
    </xf>
    <xf borderId="0" fillId="0" fontId="12" numFmtId="0" xfId="0" applyAlignment="1" applyFont="1">
      <alignment readingOrder="0" vertical="bottom"/>
    </xf>
    <xf borderId="1" fillId="5" fontId="11" numFmtId="0" xfId="0" applyAlignment="1" applyBorder="1" applyFont="1">
      <alignment horizontal="left"/>
    </xf>
    <xf borderId="0" fillId="0" fontId="11" numFmtId="0" xfId="0" applyFont="1"/>
    <xf borderId="9" fillId="0" fontId="0" numFmtId="0" xfId="0" applyBorder="1" applyFont="1"/>
    <xf borderId="0" fillId="0" fontId="0" numFmtId="0" xfId="0" applyAlignment="1" applyFont="1">
      <alignment horizontal="left" readingOrder="0"/>
    </xf>
    <xf borderId="0" fillId="0" fontId="0" numFmtId="49" xfId="0" applyFont="1" applyNumberFormat="1"/>
    <xf borderId="0" fillId="0" fontId="0" numFmtId="0" xfId="0" applyAlignment="1" applyFont="1">
      <alignment vertical="top"/>
    </xf>
    <xf borderId="0" fillId="0" fontId="0" numFmtId="0" xfId="0" applyAlignment="1" applyFont="1">
      <alignment horizontal="center" vertical="top"/>
    </xf>
    <xf borderId="0" fillId="0" fontId="0" numFmtId="49" xfId="0" applyAlignment="1" applyFont="1" applyNumberFormat="1">
      <alignment vertical="top"/>
    </xf>
    <xf borderId="0" fillId="0" fontId="11" numFmtId="0" xfId="0" applyAlignment="1" applyFont="1">
      <alignment vertical="top"/>
    </xf>
    <xf borderId="1" fillId="6" fontId="0" numFmtId="0" xfId="0" applyAlignment="1" applyBorder="1" applyFill="1" applyFont="1">
      <alignment shrinkToFit="0" vertical="top" wrapText="1"/>
    </xf>
    <xf borderId="0" fillId="0" fontId="0" numFmtId="0" xfId="0" applyAlignment="1" applyFont="1">
      <alignment horizontal="left" vertical="top"/>
    </xf>
    <xf borderId="0" fillId="0" fontId="11" numFmtId="0" xfId="0" applyAlignment="1" applyFont="1">
      <alignment horizontal="left" vertical="top"/>
    </xf>
    <xf borderId="0" fillId="0" fontId="14" numFmtId="0" xfId="0" applyFont="1"/>
    <xf borderId="1" fillId="6" fontId="0" numFmtId="0" xfId="0" applyBorder="1" applyFont="1"/>
    <xf borderId="10" fillId="2" fontId="0" numFmtId="0" xfId="0" applyBorder="1" applyFont="1"/>
    <xf borderId="11" fillId="0" fontId="7" numFmtId="0" xfId="0" applyBorder="1" applyFont="1"/>
    <xf borderId="0" fillId="0" fontId="3" numFmtId="0" xfId="0" applyAlignment="1" applyFont="1">
      <alignment shrinkToFit="0" vertical="top" wrapText="1"/>
    </xf>
    <xf borderId="0" fillId="0" fontId="15" numFmtId="0" xfId="0" applyAlignment="1" applyFont="1">
      <alignment shrinkToFit="0" vertical="top" wrapText="1"/>
    </xf>
    <xf borderId="0" fillId="0" fontId="3" numFmtId="0" xfId="0" applyAlignment="1" applyFont="1">
      <alignment vertical="top"/>
    </xf>
    <xf borderId="0" fillId="0" fontId="0"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opanspitex.ch/interface/upi/%7bZEICHENKETTE%7d" TargetMode="External"/><Relationship Id="rId3" Type="http://schemas.openxmlformats.org/officeDocument/2006/relationships/hyperlink" Target="mailto:info@spital-x.ch,info@spital-y.ch" TargetMode="External"/><Relationship Id="rId4" Type="http://schemas.openxmlformats.org/officeDocument/2006/relationships/drawing" Target="../drawings/drawing1.xml"/><Relationship Id="rId5"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www.opanspitex.ch/interface/upi/%7bZEICHENKETTE%7d" TargetMode="External"/><Relationship Id="rId3" Type="http://schemas.openxmlformats.org/officeDocument/2006/relationships/hyperlink" Target="mailto:info@spital-x.ch,info@spital-y.ch" TargetMode="External"/><Relationship Id="rId4" Type="http://schemas.openxmlformats.org/officeDocument/2006/relationships/drawing" Target="../drawings/drawing3.xml"/><Relationship Id="rId5"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6.43"/>
    <col customWidth="1" min="2" max="2" width="15.0"/>
    <col customWidth="1" min="3" max="3" width="10.29"/>
    <col customWidth="1" min="4" max="4" width="18.43"/>
    <col customWidth="1" min="5" max="5" width="37.57"/>
    <col customWidth="1" min="6" max="6" width="57.86"/>
    <col customWidth="1" min="7" max="7" width="29.86"/>
    <col customWidth="1" min="8" max="8" width="79.71"/>
    <col customWidth="1" min="9" max="18" width="11.43"/>
  </cols>
  <sheetData>
    <row r="1" ht="42.0" customHeight="1">
      <c r="A1" s="1" t="s">
        <v>0</v>
      </c>
      <c r="B1" s="2"/>
      <c r="C1" s="3"/>
      <c r="D1" s="4" t="s">
        <v>1</v>
      </c>
      <c r="E1" s="5"/>
      <c r="F1" s="5"/>
      <c r="G1" s="2"/>
      <c r="H1" s="2"/>
      <c r="I1" s="2"/>
      <c r="J1" s="2"/>
      <c r="K1" s="2"/>
      <c r="L1" s="2"/>
      <c r="M1" s="2"/>
      <c r="N1" s="2"/>
      <c r="O1" s="2"/>
      <c r="P1" s="2"/>
      <c r="Q1" s="2"/>
      <c r="R1" s="2"/>
    </row>
    <row r="2" ht="42.0" customHeight="1">
      <c r="A2" s="1" t="s">
        <v>2</v>
      </c>
      <c r="B2" s="2"/>
      <c r="C2" s="3"/>
      <c r="D2" s="6"/>
      <c r="E2" s="5"/>
      <c r="F2" s="5"/>
      <c r="G2" s="2"/>
      <c r="H2" s="2"/>
      <c r="I2" s="2"/>
      <c r="J2" s="2"/>
      <c r="K2" s="2"/>
      <c r="L2" s="2"/>
      <c r="M2" s="2"/>
      <c r="N2" s="2"/>
      <c r="O2" s="2"/>
      <c r="P2" s="2"/>
      <c r="Q2" s="2"/>
      <c r="R2" s="2"/>
    </row>
    <row r="3" ht="14.25" customHeight="1">
      <c r="A3" s="7" t="s">
        <v>3</v>
      </c>
      <c r="B3" s="8" t="s">
        <v>4</v>
      </c>
      <c r="C3" s="9"/>
      <c r="E3" s="10"/>
      <c r="F3" s="10"/>
      <c r="G3" s="11" t="s">
        <v>5</v>
      </c>
      <c r="H3" s="11"/>
    </row>
    <row r="4" ht="14.25" customHeight="1">
      <c r="A4" s="12" t="s">
        <v>6</v>
      </c>
      <c r="B4" s="13" t="s">
        <v>7</v>
      </c>
      <c r="C4" s="9"/>
      <c r="E4" s="10"/>
      <c r="F4" s="10"/>
      <c r="G4" s="11" t="s">
        <v>8</v>
      </c>
      <c r="H4" s="11"/>
    </row>
    <row r="5" ht="14.25" customHeight="1">
      <c r="A5" s="7" t="s">
        <v>9</v>
      </c>
      <c r="B5" s="14" t="s">
        <v>10</v>
      </c>
      <c r="C5" s="9"/>
      <c r="E5" s="10"/>
      <c r="F5" s="10"/>
      <c r="G5" s="11" t="s">
        <v>11</v>
      </c>
      <c r="H5" s="11"/>
    </row>
    <row r="6" ht="14.25" customHeight="1">
      <c r="A6" s="7"/>
      <c r="B6" s="12"/>
      <c r="C6" s="9"/>
      <c r="E6" s="10"/>
      <c r="F6" s="10"/>
      <c r="G6" s="15"/>
      <c r="H6" s="15"/>
    </row>
    <row r="7" ht="14.25" customHeight="1">
      <c r="A7" s="7" t="s">
        <v>12</v>
      </c>
      <c r="B7" s="14" t="s">
        <v>13</v>
      </c>
      <c r="C7" s="9"/>
      <c r="E7" s="10"/>
      <c r="F7" s="16" t="s">
        <v>14</v>
      </c>
      <c r="G7" s="15"/>
      <c r="H7" s="15"/>
    </row>
    <row r="8" ht="14.25" customHeight="1">
      <c r="A8" s="7" t="s">
        <v>15</v>
      </c>
      <c r="B8" s="14" t="s">
        <v>16</v>
      </c>
      <c r="C8" s="9"/>
      <c r="E8" s="10"/>
      <c r="F8" s="17" t="s">
        <v>17</v>
      </c>
      <c r="G8" s="15"/>
      <c r="H8" s="15"/>
    </row>
    <row r="9" ht="14.25" customHeight="1">
      <c r="A9" s="12"/>
      <c r="B9" s="8"/>
      <c r="C9" s="9"/>
      <c r="E9" s="10"/>
      <c r="F9" s="10"/>
      <c r="G9" s="15"/>
      <c r="H9" s="15"/>
    </row>
    <row r="10" ht="14.25" customHeight="1">
      <c r="A10" s="12"/>
      <c r="B10" s="8"/>
      <c r="C10" s="9"/>
      <c r="E10" s="10"/>
      <c r="F10" s="10"/>
      <c r="G10" s="15"/>
      <c r="H10" s="15"/>
    </row>
    <row r="11" ht="14.25" customHeight="1">
      <c r="A11" s="18" t="s">
        <v>18</v>
      </c>
      <c r="B11" s="19"/>
      <c r="C11" s="20"/>
      <c r="D11" s="21"/>
      <c r="E11" s="10"/>
      <c r="F11" s="10"/>
      <c r="G11" s="15"/>
      <c r="H11" s="15"/>
    </row>
    <row r="12" ht="14.25" customHeight="1">
      <c r="A12" s="22"/>
      <c r="C12" s="9"/>
      <c r="E12" s="10"/>
      <c r="F12" s="23"/>
      <c r="G12" s="24" t="s">
        <v>19</v>
      </c>
      <c r="H12" s="25"/>
    </row>
    <row r="13" ht="14.25" customHeight="1">
      <c r="C13" s="9"/>
      <c r="E13" s="10"/>
      <c r="F13" s="10"/>
      <c r="G13" s="26"/>
      <c r="H13" s="26"/>
    </row>
    <row r="14" ht="24.0" customHeight="1">
      <c r="A14" s="27" t="s">
        <v>20</v>
      </c>
      <c r="B14" s="27" t="s">
        <v>21</v>
      </c>
      <c r="C14" s="28" t="s">
        <v>22</v>
      </c>
      <c r="D14" s="29" t="s">
        <v>23</v>
      </c>
      <c r="E14" s="30" t="s">
        <v>24</v>
      </c>
      <c r="F14" s="30" t="s">
        <v>25</v>
      </c>
      <c r="G14" s="27" t="s">
        <v>26</v>
      </c>
      <c r="H14" s="27" t="s">
        <v>27</v>
      </c>
      <c r="I14" s="2"/>
      <c r="J14" s="2"/>
      <c r="K14" s="2"/>
      <c r="L14" s="2"/>
      <c r="M14" s="2"/>
      <c r="N14" s="2"/>
      <c r="O14" s="2"/>
      <c r="P14" s="2"/>
      <c r="Q14" s="2"/>
      <c r="R14" s="2"/>
    </row>
    <row r="15" ht="14.25" customHeight="1">
      <c r="C15" s="9"/>
      <c r="E15" s="10"/>
      <c r="F15" s="10"/>
    </row>
    <row r="16" ht="14.25" customHeight="1">
      <c r="A16" s="31" t="s">
        <v>28</v>
      </c>
      <c r="B16" s="32"/>
      <c r="C16" s="33"/>
      <c r="D16" s="32"/>
      <c r="E16" s="34"/>
      <c r="F16" s="34"/>
      <c r="G16" s="32"/>
      <c r="H16" s="32"/>
    </row>
    <row r="17" ht="14.25" customHeight="1">
      <c r="A17" s="15" t="s">
        <v>29</v>
      </c>
      <c r="B17" t="s">
        <v>30</v>
      </c>
      <c r="C17" s="9" t="s">
        <v>31</v>
      </c>
      <c r="D17" s="21" t="s">
        <v>32</v>
      </c>
      <c r="E17" s="10">
        <v>1.0</v>
      </c>
      <c r="F17" s="35" t="str">
        <f>""""&amp;D17&amp;""":"&amp;E17</f>
        <v>"cnftype":1</v>
      </c>
      <c r="G17" s="36" t="s">
        <v>33</v>
      </c>
      <c r="H17" t="s">
        <v>34</v>
      </c>
    </row>
    <row r="18" ht="14.25" customHeight="1">
      <c r="A18" s="15" t="s">
        <v>35</v>
      </c>
      <c r="B18" t="s">
        <v>36</v>
      </c>
      <c r="C18" s="9" t="s">
        <v>31</v>
      </c>
      <c r="D18" s="21" t="s">
        <v>37</v>
      </c>
      <c r="E18" s="37" t="s">
        <v>38</v>
      </c>
      <c r="F18" s="35" t="str">
        <f t="shared" ref="F18:F20" si="1">""""&amp;D18&amp;""":"""&amp;E18&amp;""""</f>
        <v>"cnfvers":"3.2"</v>
      </c>
      <c r="G18" s="38"/>
      <c r="H18" t="s">
        <v>36</v>
      </c>
    </row>
    <row r="19" ht="14.25" customHeight="1">
      <c r="A19" s="15" t="s">
        <v>39</v>
      </c>
      <c r="B19" t="s">
        <v>36</v>
      </c>
      <c r="C19" s="9" t="s">
        <v>31</v>
      </c>
      <c r="D19" s="21" t="s">
        <v>40</v>
      </c>
      <c r="E19" s="39" t="s">
        <v>41</v>
      </c>
      <c r="F19" s="35" t="str">
        <f t="shared" si="1"/>
        <v>"cnflang":"de"</v>
      </c>
      <c r="G19" s="36" t="s">
        <v>41</v>
      </c>
      <c r="H19" t="s">
        <v>42</v>
      </c>
    </row>
    <row r="20" ht="14.25" customHeight="1">
      <c r="A20" s="15" t="s">
        <v>43</v>
      </c>
      <c r="B20" t="s">
        <v>36</v>
      </c>
      <c r="C20" s="9" t="s">
        <v>31</v>
      </c>
      <c r="D20" s="21" t="s">
        <v>44</v>
      </c>
      <c r="E20" s="40" t="s">
        <v>45</v>
      </c>
      <c r="F20" s="35" t="str">
        <f t="shared" si="1"/>
        <v>"cnftoken":"replaceWithYourApiKey"</v>
      </c>
      <c r="G20" s="39"/>
      <c r="H20" s="11" t="s">
        <v>46</v>
      </c>
    </row>
    <row r="21" ht="14.25" customHeight="1">
      <c r="A21" s="15" t="s">
        <v>47</v>
      </c>
      <c r="B21" t="s">
        <v>30</v>
      </c>
      <c r="C21" s="9"/>
      <c r="D21" s="15" t="s">
        <v>48</v>
      </c>
      <c r="E21" s="10">
        <v>1.0</v>
      </c>
      <c r="F21" s="35" t="str">
        <f t="shared" ref="F21:F25" si="2">""""&amp;D21&amp;""":"&amp;E21</f>
        <v>"cnfctx":1</v>
      </c>
      <c r="G21" s="36" t="s">
        <v>49</v>
      </c>
      <c r="H21" t="s">
        <v>34</v>
      </c>
    </row>
    <row r="22" ht="14.25" customHeight="1">
      <c r="A22" s="41" t="s">
        <v>50</v>
      </c>
      <c r="B22" s="42" t="s">
        <v>51</v>
      </c>
      <c r="C22" s="42"/>
      <c r="D22" s="43" t="s">
        <v>52</v>
      </c>
      <c r="E22" s="43" t="s">
        <v>53</v>
      </c>
      <c r="F22" s="44" t="str">
        <f t="shared" si="2"/>
        <v>"cnfswitch":false</v>
      </c>
      <c r="G22" s="45" t="s">
        <v>54</v>
      </c>
      <c r="H22" s="42" t="s">
        <v>55</v>
      </c>
      <c r="I22" s="42"/>
      <c r="J22" s="42"/>
      <c r="K22" s="42"/>
      <c r="L22" s="42"/>
      <c r="M22" s="42"/>
      <c r="N22" s="42"/>
      <c r="O22" s="42"/>
      <c r="P22" s="42"/>
      <c r="Q22" s="42"/>
      <c r="R22" s="42"/>
    </row>
    <row r="23" ht="14.25" customHeight="1">
      <c r="A23" s="41" t="s">
        <v>56</v>
      </c>
      <c r="B23" s="46" t="s">
        <v>51</v>
      </c>
      <c r="C23" s="42"/>
      <c r="D23" s="41" t="s">
        <v>57</v>
      </c>
      <c r="E23" s="43" t="s">
        <v>53</v>
      </c>
      <c r="F23" s="44" t="str">
        <f t="shared" si="2"/>
        <v>"orgkispi":false</v>
      </c>
      <c r="G23" s="45" t="s">
        <v>54</v>
      </c>
      <c r="H23" s="46" t="s">
        <v>58</v>
      </c>
      <c r="I23" s="42"/>
      <c r="J23" s="42"/>
      <c r="K23" s="42"/>
      <c r="L23" s="42"/>
      <c r="M23" s="42"/>
      <c r="N23" s="42"/>
      <c r="O23" s="42"/>
      <c r="P23" s="42"/>
      <c r="Q23" s="42"/>
      <c r="R23" s="42"/>
    </row>
    <row r="24" ht="14.25" customHeight="1">
      <c r="A24" s="41" t="s">
        <v>59</v>
      </c>
      <c r="B24" s="46" t="s">
        <v>51</v>
      </c>
      <c r="C24" s="42"/>
      <c r="D24" s="41" t="s">
        <v>60</v>
      </c>
      <c r="E24" s="43" t="s">
        <v>53</v>
      </c>
      <c r="F24" s="44" t="str">
        <f t="shared" si="2"/>
        <v>"orgseop":false</v>
      </c>
      <c r="G24" s="45" t="s">
        <v>54</v>
      </c>
      <c r="H24" s="46" t="s">
        <v>61</v>
      </c>
      <c r="I24" s="42"/>
      <c r="J24" s="42"/>
      <c r="K24" s="42"/>
      <c r="L24" s="42"/>
      <c r="M24" s="42"/>
      <c r="N24" s="42"/>
      <c r="O24" s="42"/>
      <c r="P24" s="42"/>
      <c r="Q24" s="42"/>
      <c r="R24" s="42"/>
    </row>
    <row r="25" ht="14.25" customHeight="1">
      <c r="A25" s="41" t="s">
        <v>62</v>
      </c>
      <c r="B25" s="46" t="s">
        <v>51</v>
      </c>
      <c r="C25" s="42"/>
      <c r="D25" s="41" t="s">
        <v>63</v>
      </c>
      <c r="E25" s="43" t="s">
        <v>53</v>
      </c>
      <c r="F25" s="44" t="str">
        <f t="shared" si="2"/>
        <v>"orgass":false</v>
      </c>
      <c r="G25" s="45" t="s">
        <v>54</v>
      </c>
      <c r="H25" s="46" t="s">
        <v>64</v>
      </c>
      <c r="I25" s="42"/>
      <c r="J25" s="42"/>
      <c r="K25" s="42"/>
      <c r="L25" s="42"/>
      <c r="M25" s="42"/>
      <c r="N25" s="42"/>
      <c r="O25" s="42"/>
      <c r="P25" s="42"/>
      <c r="Q25" s="42"/>
      <c r="R25" s="42"/>
    </row>
    <row r="26" ht="14.25" customHeight="1">
      <c r="A26" s="31" t="s">
        <v>65</v>
      </c>
      <c r="B26" s="32"/>
      <c r="C26" s="33"/>
      <c r="D26" s="32"/>
      <c r="E26" s="34"/>
      <c r="F26" s="47"/>
      <c r="G26" s="32"/>
      <c r="H26" s="32"/>
    </row>
    <row r="27" ht="14.25" customHeight="1">
      <c r="A27" t="s">
        <v>66</v>
      </c>
      <c r="B27" t="s">
        <v>67</v>
      </c>
      <c r="C27" s="9" t="s">
        <v>31</v>
      </c>
      <c r="D27" t="s">
        <v>68</v>
      </c>
      <c r="E27" s="37" t="s">
        <v>69</v>
      </c>
      <c r="F27" s="35" t="str">
        <f>""""&amp;D27&amp;""":"""&amp;E27&amp;""""</f>
        <v>"vstpdate":"2022-09-16"</v>
      </c>
      <c r="H27" t="s">
        <v>70</v>
      </c>
    </row>
    <row r="28" ht="14.25" customHeight="1">
      <c r="B28" t="s">
        <v>30</v>
      </c>
      <c r="C28" s="9" t="s">
        <v>31</v>
      </c>
      <c r="D28" t="s">
        <v>71</v>
      </c>
      <c r="E28" s="10">
        <v>2.0</v>
      </c>
      <c r="F28" s="48" t="str">
        <f>""""&amp;D28&amp;""":"&amp;E28</f>
        <v>"vstptime":2</v>
      </c>
      <c r="G28" s="36" t="s">
        <v>72</v>
      </c>
      <c r="H28" t="s">
        <v>73</v>
      </c>
    </row>
    <row r="29" ht="14.25" customHeight="1">
      <c r="A29" t="s">
        <v>74</v>
      </c>
      <c r="B29" t="s">
        <v>67</v>
      </c>
      <c r="C29" s="9"/>
      <c r="D29" t="s">
        <v>75</v>
      </c>
      <c r="E29" s="37" t="s">
        <v>76</v>
      </c>
      <c r="F29" s="35" t="str">
        <f>""""&amp;D29&amp;""":"""&amp;E29&amp;""""</f>
        <v>"vstedate":"2022-09-15"</v>
      </c>
      <c r="H29" t="s">
        <v>70</v>
      </c>
    </row>
    <row r="30" ht="14.25" customHeight="1">
      <c r="C30" s="9"/>
      <c r="E30" s="10"/>
      <c r="F30" s="10"/>
    </row>
    <row r="31" ht="14.25" customHeight="1">
      <c r="A31" s="31" t="s">
        <v>77</v>
      </c>
      <c r="B31" s="32"/>
      <c r="C31" s="33"/>
      <c r="D31" s="32"/>
      <c r="E31" s="34"/>
      <c r="F31" s="47"/>
      <c r="G31" s="32"/>
      <c r="H31" s="32"/>
    </row>
    <row r="32" ht="14.25" customHeight="1">
      <c r="A32" t="s">
        <v>78</v>
      </c>
      <c r="B32" t="s">
        <v>30</v>
      </c>
      <c r="C32" s="9" t="s">
        <v>31</v>
      </c>
      <c r="D32" t="s">
        <v>79</v>
      </c>
      <c r="E32" s="10">
        <v>2.0</v>
      </c>
      <c r="F32" s="48" t="str">
        <f>""""&amp;D32&amp;""":"&amp;E32</f>
        <v>"clilang":2</v>
      </c>
      <c r="G32" s="36" t="s">
        <v>80</v>
      </c>
      <c r="H32" t="s">
        <v>81</v>
      </c>
    </row>
    <row r="33" ht="14.25" customHeight="1">
      <c r="A33" t="s">
        <v>82</v>
      </c>
      <c r="B33" t="s">
        <v>36</v>
      </c>
      <c r="C33" s="9" t="s">
        <v>31</v>
      </c>
      <c r="D33" t="s">
        <v>83</v>
      </c>
      <c r="E33" s="10" t="s">
        <v>84</v>
      </c>
      <c r="F33" s="35" t="str">
        <f t="shared" ref="F33:F35" si="3">""""&amp;D33&amp;""":"""&amp;E33&amp;""""</f>
        <v>"clifname":"Anna"</v>
      </c>
      <c r="H33" t="s">
        <v>85</v>
      </c>
    </row>
    <row r="34" ht="14.25" customHeight="1">
      <c r="A34" t="s">
        <v>86</v>
      </c>
      <c r="B34" t="s">
        <v>36</v>
      </c>
      <c r="C34" s="9" t="s">
        <v>31</v>
      </c>
      <c r="D34" t="s">
        <v>87</v>
      </c>
      <c r="E34" s="10" t="s">
        <v>88</v>
      </c>
      <c r="F34" s="35" t="str">
        <f t="shared" si="3"/>
        <v>"clilname":"Muster"</v>
      </c>
      <c r="H34" t="s">
        <v>85</v>
      </c>
    </row>
    <row r="35" ht="14.25" customHeight="1">
      <c r="A35" t="s">
        <v>89</v>
      </c>
      <c r="B35" t="s">
        <v>67</v>
      </c>
      <c r="C35" s="9" t="s">
        <v>31</v>
      </c>
      <c r="D35" t="s">
        <v>90</v>
      </c>
      <c r="E35" s="39" t="s">
        <v>91</v>
      </c>
      <c r="F35" s="35" t="str">
        <f t="shared" si="3"/>
        <v>"clibday":"1954-11-07"</v>
      </c>
      <c r="H35" t="s">
        <v>70</v>
      </c>
    </row>
    <row r="36" ht="14.25" customHeight="1">
      <c r="A36" t="s">
        <v>92</v>
      </c>
      <c r="B36" t="s">
        <v>30</v>
      </c>
      <c r="C36" s="9" t="s">
        <v>31</v>
      </c>
      <c r="D36" t="s">
        <v>93</v>
      </c>
      <c r="E36" s="10">
        <v>2.0</v>
      </c>
      <c r="F36" s="35" t="str">
        <f t="shared" ref="F36:F37" si="4">""""&amp;D36&amp;""":"&amp;E36</f>
        <v>"clisex":2</v>
      </c>
      <c r="G36" s="36" t="s">
        <v>94</v>
      </c>
      <c r="H36" t="s">
        <v>34</v>
      </c>
    </row>
    <row r="37" ht="14.25" customHeight="1">
      <c r="A37" t="s">
        <v>95</v>
      </c>
      <c r="B37" t="s">
        <v>30</v>
      </c>
      <c r="C37" s="9" t="s">
        <v>31</v>
      </c>
      <c r="D37" t="s">
        <v>96</v>
      </c>
      <c r="E37" s="10">
        <v>4.0</v>
      </c>
      <c r="F37" s="35" t="str">
        <f t="shared" si="4"/>
        <v>"clicivil":4</v>
      </c>
      <c r="G37" s="24" t="s">
        <v>97</v>
      </c>
      <c r="H37" s="49" t="s">
        <v>98</v>
      </c>
    </row>
    <row r="38" ht="14.25" customHeight="1">
      <c r="A38" t="s">
        <v>99</v>
      </c>
      <c r="B38" t="s">
        <v>36</v>
      </c>
      <c r="C38" s="9" t="s">
        <v>31</v>
      </c>
      <c r="D38" t="s">
        <v>100</v>
      </c>
      <c r="E38" s="10" t="s">
        <v>101</v>
      </c>
      <c r="F38" s="35" t="str">
        <f t="shared" ref="F38:F46" si="5">""""&amp;D38&amp;""":"""&amp;E38&amp;""""</f>
        <v>"clistr":"Beispielackerstr."</v>
      </c>
      <c r="H38" t="s">
        <v>102</v>
      </c>
    </row>
    <row r="39" ht="14.25" customHeight="1">
      <c r="A39" t="s">
        <v>103</v>
      </c>
      <c r="B39" t="s">
        <v>36</v>
      </c>
      <c r="C39" s="9"/>
      <c r="D39" t="s">
        <v>104</v>
      </c>
      <c r="E39" t="s">
        <v>105</v>
      </c>
      <c r="F39" s="48" t="str">
        <f t="shared" si="5"/>
        <v>"cliadrsup":"1. Stock"</v>
      </c>
      <c r="H39" t="s">
        <v>102</v>
      </c>
    </row>
    <row r="40" ht="14.25" customHeight="1">
      <c r="A40" t="s">
        <v>106</v>
      </c>
      <c r="B40" t="s">
        <v>36</v>
      </c>
      <c r="C40" s="9"/>
      <c r="D40" t="s">
        <v>107</v>
      </c>
      <c r="E40" s="10" t="s">
        <v>108</v>
      </c>
      <c r="F40" s="35" t="str">
        <f t="shared" si="5"/>
        <v>"clihn":"12c"</v>
      </c>
      <c r="H40" t="s">
        <v>109</v>
      </c>
    </row>
    <row r="41" ht="14.25" customHeight="1">
      <c r="A41" t="s">
        <v>110</v>
      </c>
      <c r="B41" t="s">
        <v>36</v>
      </c>
      <c r="C41" s="9" t="s">
        <v>31</v>
      </c>
      <c r="D41" s="21" t="s">
        <v>111</v>
      </c>
      <c r="E41" s="50">
        <v>8400.0</v>
      </c>
      <c r="F41" s="35" t="str">
        <f t="shared" si="5"/>
        <v>"clizip":"8400"</v>
      </c>
      <c r="H41" t="s">
        <v>112</v>
      </c>
    </row>
    <row r="42" ht="14.25" customHeight="1">
      <c r="A42" t="s">
        <v>113</v>
      </c>
      <c r="B42" t="s">
        <v>36</v>
      </c>
      <c r="C42" s="9" t="s">
        <v>31</v>
      </c>
      <c r="D42" s="21" t="s">
        <v>114</v>
      </c>
      <c r="E42" s="50" t="s">
        <v>115</v>
      </c>
      <c r="F42" s="35" t="str">
        <f t="shared" si="5"/>
        <v>"clidmc":"Winterthur"</v>
      </c>
      <c r="H42" t="s">
        <v>102</v>
      </c>
    </row>
    <row r="43" ht="14.25" customHeight="1">
      <c r="A43" t="s">
        <v>116</v>
      </c>
      <c r="B43" t="s">
        <v>36</v>
      </c>
      <c r="C43" s="9" t="s">
        <v>31</v>
      </c>
      <c r="D43" t="s">
        <v>117</v>
      </c>
      <c r="E43" s="39" t="s">
        <v>118</v>
      </c>
      <c r="F43" s="35" t="str">
        <f t="shared" si="5"/>
        <v>"clipn":"0313331122"</v>
      </c>
      <c r="H43" t="s">
        <v>119</v>
      </c>
    </row>
    <row r="44" ht="14.25" customHeight="1">
      <c r="A44" t="s">
        <v>120</v>
      </c>
      <c r="B44" t="s">
        <v>36</v>
      </c>
      <c r="C44" s="9"/>
      <c r="D44" t="s">
        <v>121</v>
      </c>
      <c r="E44" t="s">
        <v>122</v>
      </c>
      <c r="F44" s="48" t="str">
        <f t="shared" si="5"/>
        <v>"clialtpn":"0313331133"</v>
      </c>
      <c r="H44" t="s">
        <v>119</v>
      </c>
    </row>
    <row r="45" ht="14.25" customHeight="1">
      <c r="A45" t="s">
        <v>123</v>
      </c>
      <c r="B45" t="s">
        <v>36</v>
      </c>
      <c r="C45" s="9"/>
      <c r="D45" t="s">
        <v>124</v>
      </c>
      <c r="E45" s="15" t="s">
        <v>125</v>
      </c>
      <c r="F45" s="35" t="str">
        <f t="shared" si="5"/>
        <v>"cliemail":"email.des.patienten@gmail.com"</v>
      </c>
      <c r="H45" t="s">
        <v>126</v>
      </c>
    </row>
    <row r="46" ht="14.25" customHeight="1">
      <c r="A46" t="s">
        <v>127</v>
      </c>
      <c r="B46" t="s">
        <v>30</v>
      </c>
      <c r="C46" s="9" t="s">
        <v>31</v>
      </c>
      <c r="D46" t="s">
        <v>128</v>
      </c>
      <c r="E46" s="51" t="s">
        <v>129</v>
      </c>
      <c r="F46" s="35" t="str">
        <f t="shared" si="5"/>
        <v>"cliinsur":"7601003002102"</v>
      </c>
      <c r="H46" t="s">
        <v>130</v>
      </c>
    </row>
    <row r="47" ht="14.25" customHeight="1">
      <c r="A47" t="s">
        <v>131</v>
      </c>
      <c r="B47" t="s">
        <v>30</v>
      </c>
      <c r="C47" s="9" t="s">
        <v>31</v>
      </c>
      <c r="D47" t="s">
        <v>132</v>
      </c>
      <c r="E47" s="10">
        <v>1.0</v>
      </c>
      <c r="F47" s="35" t="str">
        <f>""""&amp;D47&amp;""":"&amp;E47</f>
        <v>"cliincid":1</v>
      </c>
      <c r="G47" s="36" t="s">
        <v>133</v>
      </c>
      <c r="H47" t="s">
        <v>134</v>
      </c>
    </row>
    <row r="48" ht="14.25" customHeight="1">
      <c r="A48" t="s">
        <v>135</v>
      </c>
      <c r="B48" t="s">
        <v>36</v>
      </c>
      <c r="C48" s="9"/>
      <c r="D48" t="s">
        <v>136</v>
      </c>
      <c r="E48" s="10" t="s">
        <v>137</v>
      </c>
      <c r="F48" s="35" t="str">
        <f t="shared" ref="F48:F60" si="6">""""&amp;D48&amp;""":"""&amp;E48&amp;""""</f>
        <v>"cliinsnb":"123.11231.1"</v>
      </c>
      <c r="H48" t="s">
        <v>85</v>
      </c>
    </row>
    <row r="49" ht="14.25" customHeight="1">
      <c r="A49" t="s">
        <v>138</v>
      </c>
      <c r="B49" t="s">
        <v>36</v>
      </c>
      <c r="C49" s="9"/>
      <c r="D49" t="s">
        <v>139</v>
      </c>
      <c r="E49" s="10" t="s">
        <v>140</v>
      </c>
      <c r="F49" s="35" t="str">
        <f t="shared" si="6"/>
        <v>"cliahv":"756.1234.5678.95"</v>
      </c>
      <c r="H49" t="s">
        <v>141</v>
      </c>
    </row>
    <row r="50" ht="14.25" customHeight="1">
      <c r="A50" s="52" t="s">
        <v>142</v>
      </c>
      <c r="B50" s="52" t="s">
        <v>36</v>
      </c>
      <c r="C50" s="53"/>
      <c r="D50" s="52" t="s">
        <v>143</v>
      </c>
      <c r="E50" s="54" t="s">
        <v>144</v>
      </c>
      <c r="F50" s="55" t="str">
        <f t="shared" si="6"/>
        <v>"climgln":"7601000250520"</v>
      </c>
      <c r="G50" s="52"/>
      <c r="H50" s="56" t="s">
        <v>145</v>
      </c>
    </row>
    <row r="51" ht="14.25" customHeight="1">
      <c r="A51" s="52" t="s">
        <v>146</v>
      </c>
      <c r="B51" s="52" t="s">
        <v>36</v>
      </c>
      <c r="C51" s="53"/>
      <c r="D51" s="52" t="s">
        <v>147</v>
      </c>
      <c r="E51" s="57" t="s">
        <v>148</v>
      </c>
      <c r="F51" s="55" t="str">
        <f t="shared" si="6"/>
        <v>"climzsr":"G332317"</v>
      </c>
      <c r="G51" s="52"/>
      <c r="H51" s="56" t="s">
        <v>149</v>
      </c>
    </row>
    <row r="52" ht="14.25" customHeight="1">
      <c r="A52" t="s">
        <v>150</v>
      </c>
      <c r="B52" t="s">
        <v>36</v>
      </c>
      <c r="C52" s="9"/>
      <c r="D52" t="s">
        <v>151</v>
      </c>
      <c r="E52" t="s">
        <v>152</v>
      </c>
      <c r="F52" s="35" t="str">
        <f t="shared" si="6"/>
        <v>"climtitle":"Dr. med."</v>
      </c>
      <c r="H52" t="s">
        <v>109</v>
      </c>
    </row>
    <row r="53" ht="14.25" customHeight="1">
      <c r="A53" t="s">
        <v>153</v>
      </c>
      <c r="B53" t="s">
        <v>36</v>
      </c>
      <c r="C53" s="9"/>
      <c r="D53" t="s">
        <v>154</v>
      </c>
      <c r="E53" s="10" t="s">
        <v>155</v>
      </c>
      <c r="F53" s="35" t="str">
        <f t="shared" si="6"/>
        <v>"climfn":"Max"</v>
      </c>
      <c r="H53" t="s">
        <v>85</v>
      </c>
    </row>
    <row r="54" ht="14.25" customHeight="1">
      <c r="A54" t="s">
        <v>156</v>
      </c>
      <c r="B54" t="s">
        <v>36</v>
      </c>
      <c r="C54" s="9"/>
      <c r="D54" t="s">
        <v>157</v>
      </c>
      <c r="E54" s="10" t="s">
        <v>158</v>
      </c>
      <c r="F54" s="35" t="str">
        <f t="shared" si="6"/>
        <v>"climln":"Meier"</v>
      </c>
      <c r="H54" t="s">
        <v>85</v>
      </c>
    </row>
    <row r="55" ht="14.25" customHeight="1">
      <c r="A55" t="s">
        <v>159</v>
      </c>
      <c r="B55" t="s">
        <v>36</v>
      </c>
      <c r="C55" s="9"/>
      <c r="D55" t="s">
        <v>160</v>
      </c>
      <c r="E55" s="10" t="s">
        <v>161</v>
      </c>
      <c r="F55" s="35" t="str">
        <f t="shared" si="6"/>
        <v>"climadr":"Musterstrasse"</v>
      </c>
      <c r="H55" t="s">
        <v>102</v>
      </c>
    </row>
    <row r="56" ht="14.25" customHeight="1">
      <c r="A56" t="s">
        <v>162</v>
      </c>
      <c r="B56" t="s">
        <v>36</v>
      </c>
      <c r="C56" s="9"/>
      <c r="D56" t="s">
        <v>163</v>
      </c>
      <c r="E56" t="s">
        <v>164</v>
      </c>
      <c r="F56" s="48" t="str">
        <f t="shared" si="6"/>
        <v>"climadrsup":"Postfach 450"</v>
      </c>
      <c r="H56" t="s">
        <v>102</v>
      </c>
    </row>
    <row r="57" ht="14.25" customHeight="1">
      <c r="A57" t="s">
        <v>165</v>
      </c>
      <c r="B57" t="s">
        <v>36</v>
      </c>
      <c r="C57" s="9"/>
      <c r="D57" t="s">
        <v>166</v>
      </c>
      <c r="E57" s="10">
        <v>3011.0</v>
      </c>
      <c r="F57" s="35" t="str">
        <f t="shared" si="6"/>
        <v>"climzip":"3011"</v>
      </c>
      <c r="H57" t="s">
        <v>112</v>
      </c>
    </row>
    <row r="58" ht="14.25" customHeight="1">
      <c r="A58" t="s">
        <v>167</v>
      </c>
      <c r="B58" t="s">
        <v>36</v>
      </c>
      <c r="C58" s="9"/>
      <c r="D58" t="s">
        <v>168</v>
      </c>
      <c r="E58" s="10" t="s">
        <v>169</v>
      </c>
      <c r="F58" s="35" t="str">
        <f t="shared" si="6"/>
        <v>"climdmc":"Bern"</v>
      </c>
      <c r="H58" t="s">
        <v>102</v>
      </c>
    </row>
    <row r="59" ht="14.25" customHeight="1">
      <c r="A59" t="s">
        <v>170</v>
      </c>
      <c r="B59" t="s">
        <v>36</v>
      </c>
      <c r="C59" s="9"/>
      <c r="D59" t="s">
        <v>171</v>
      </c>
      <c r="E59" s="10" t="s">
        <v>84</v>
      </c>
      <c r="F59" s="35" t="str">
        <f t="shared" si="6"/>
        <v>"clirfn":"Anna"</v>
      </c>
      <c r="H59" t="s">
        <v>85</v>
      </c>
    </row>
    <row r="60" ht="14.25" customHeight="1">
      <c r="A60" t="s">
        <v>172</v>
      </c>
      <c r="B60" t="s">
        <v>36</v>
      </c>
      <c r="C60" s="9"/>
      <c r="D60" t="s">
        <v>173</v>
      </c>
      <c r="E60" s="10" t="s">
        <v>88</v>
      </c>
      <c r="F60" s="35" t="str">
        <f t="shared" si="6"/>
        <v>"clirln":"Muster"</v>
      </c>
      <c r="H60" t="s">
        <v>85</v>
      </c>
    </row>
    <row r="61" ht="14.25" customHeight="1">
      <c r="A61" t="s">
        <v>174</v>
      </c>
      <c r="B61" t="s">
        <v>30</v>
      </c>
      <c r="C61" s="9"/>
      <c r="D61" t="s">
        <v>175</v>
      </c>
      <c r="E61" s="10">
        <v>2.0</v>
      </c>
      <c r="F61" s="48" t="str">
        <f>""""&amp;D61&amp;""":"&amp;E61</f>
        <v>"crirrel":2</v>
      </c>
      <c r="G61" s="36" t="s">
        <v>176</v>
      </c>
      <c r="H61" t="s">
        <v>177</v>
      </c>
    </row>
    <row r="62" ht="14.25" customHeight="1">
      <c r="A62" t="s">
        <v>178</v>
      </c>
      <c r="B62" t="s">
        <v>36</v>
      </c>
      <c r="C62" s="9"/>
      <c r="D62" t="s">
        <v>179</v>
      </c>
      <c r="E62" s="39" t="s">
        <v>122</v>
      </c>
      <c r="F62" s="35" t="str">
        <f>""""&amp;D62&amp;""":"""&amp;E62&amp;""""</f>
        <v>"crirpn":"0313331133"</v>
      </c>
      <c r="H62" t="s">
        <v>119</v>
      </c>
    </row>
    <row r="63" ht="14.25" customHeight="1">
      <c r="C63" s="9"/>
      <c r="E63" s="39"/>
      <c r="F63" s="35"/>
    </row>
    <row r="64" ht="14.25" customHeight="1">
      <c r="A64" s="31" t="s">
        <v>180</v>
      </c>
      <c r="B64" s="32"/>
      <c r="C64" s="33"/>
      <c r="D64" s="32"/>
      <c r="E64" s="34"/>
      <c r="F64" s="47"/>
      <c r="G64" s="32"/>
      <c r="H64" s="32"/>
    </row>
    <row r="65" ht="14.25" customHeight="1">
      <c r="A65" t="s">
        <v>181</v>
      </c>
      <c r="B65" t="s">
        <v>36</v>
      </c>
      <c r="C65" s="9"/>
      <c r="D65" t="s">
        <v>182</v>
      </c>
      <c r="E65" s="10" t="s">
        <v>183</v>
      </c>
      <c r="F65" s="35" t="str">
        <f t="shared" ref="F65:F66" si="7">""""&amp;D65&amp;""":"""&amp;E65&amp;""""</f>
        <v>"carhdiag":"Dies ist die Hauptdiagnose."</v>
      </c>
      <c r="H65" t="s">
        <v>184</v>
      </c>
    </row>
    <row r="66" ht="14.25" customHeight="1">
      <c r="A66" t="s">
        <v>185</v>
      </c>
      <c r="B66" t="s">
        <v>36</v>
      </c>
      <c r="C66" s="9"/>
      <c r="D66" t="s">
        <v>186</v>
      </c>
      <c r="E66" s="10" t="s">
        <v>187</v>
      </c>
      <c r="F66" s="35" t="str">
        <f t="shared" si="7"/>
        <v>"carndiag":"Dies ist die Nebendiagnose."</v>
      </c>
      <c r="H66" t="s">
        <v>188</v>
      </c>
    </row>
    <row r="67" ht="14.25" customHeight="1">
      <c r="A67" t="s">
        <v>189</v>
      </c>
      <c r="B67" t="s">
        <v>190</v>
      </c>
      <c r="C67" s="9"/>
      <c r="D67" t="s">
        <v>191</v>
      </c>
      <c r="E67" s="10" t="s">
        <v>53</v>
      </c>
      <c r="F67" s="35" t="str">
        <f>""""&amp;D67&amp;""":"&amp;E67</f>
        <v>"caraup":false</v>
      </c>
      <c r="G67" t="s">
        <v>54</v>
      </c>
      <c r="H67" t="s">
        <v>192</v>
      </c>
    </row>
    <row r="68" ht="14.25" customHeight="1">
      <c r="C68" s="9"/>
      <c r="E68" s="10"/>
      <c r="F68" s="35"/>
    </row>
    <row r="69" ht="14.25" customHeight="1">
      <c r="A69" s="31" t="s">
        <v>193</v>
      </c>
      <c r="B69" s="32"/>
      <c r="C69" s="33"/>
      <c r="D69" s="32"/>
      <c r="E69" s="34"/>
      <c r="F69" s="47"/>
      <c r="G69" s="32"/>
      <c r="H69" s="32"/>
    </row>
    <row r="70" ht="14.25" customHeight="1">
      <c r="A70" s="52" t="s">
        <v>194</v>
      </c>
      <c r="B70" s="52" t="s">
        <v>36</v>
      </c>
      <c r="C70" s="53"/>
      <c r="D70" s="52" t="s">
        <v>195</v>
      </c>
      <c r="E70" s="54" t="s">
        <v>196</v>
      </c>
      <c r="F70" s="58" t="str">
        <f t="shared" ref="F70:F76" si="8">""""&amp;D70&amp;""":"""&amp;E70&amp;""""</f>
        <v>"conins":"7601002125758"</v>
      </c>
      <c r="G70" s="52"/>
      <c r="H70" s="56" t="s">
        <v>197</v>
      </c>
    </row>
    <row r="71" ht="14.25" customHeight="1">
      <c r="A71" t="s">
        <v>198</v>
      </c>
      <c r="B71" t="s">
        <v>36</v>
      </c>
      <c r="C71" s="9"/>
      <c r="D71" t="s">
        <v>199</v>
      </c>
      <c r="E71" s="10" t="s">
        <v>200</v>
      </c>
      <c r="F71" s="35" t="str">
        <f t="shared" si="8"/>
        <v>"contou":"Innere Medizin"</v>
      </c>
      <c r="H71" t="s">
        <v>126</v>
      </c>
    </row>
    <row r="72" ht="14.25" customHeight="1">
      <c r="A72" t="s">
        <v>201</v>
      </c>
      <c r="B72" t="s">
        <v>36</v>
      </c>
      <c r="C72" s="9"/>
      <c r="D72" t="s">
        <v>202</v>
      </c>
      <c r="E72" s="10" t="s">
        <v>203</v>
      </c>
      <c r="F72" s="35" t="str">
        <f t="shared" si="8"/>
        <v>"condep":"Block 4 C"</v>
      </c>
      <c r="H72" t="s">
        <v>126</v>
      </c>
    </row>
    <row r="73" ht="14.25" customHeight="1">
      <c r="A73" t="s">
        <v>204</v>
      </c>
      <c r="B73" t="s">
        <v>36</v>
      </c>
      <c r="C73" s="9" t="s">
        <v>31</v>
      </c>
      <c r="D73" t="s">
        <v>205</v>
      </c>
      <c r="E73" s="10" t="s">
        <v>206</v>
      </c>
      <c r="F73" s="35" t="str">
        <f t="shared" si="8"/>
        <v>"confn":"Marie"</v>
      </c>
      <c r="H73" t="s">
        <v>85</v>
      </c>
    </row>
    <row r="74" ht="14.25" customHeight="1">
      <c r="A74" t="s">
        <v>207</v>
      </c>
      <c r="B74" t="s">
        <v>36</v>
      </c>
      <c r="C74" s="9" t="s">
        <v>31</v>
      </c>
      <c r="D74" t="s">
        <v>208</v>
      </c>
      <c r="E74" s="10" t="s">
        <v>88</v>
      </c>
      <c r="F74" s="35" t="str">
        <f t="shared" si="8"/>
        <v>"conln":"Muster"</v>
      </c>
      <c r="H74" t="s">
        <v>85</v>
      </c>
    </row>
    <row r="75" ht="14.25" customHeight="1">
      <c r="A75" t="s">
        <v>209</v>
      </c>
      <c r="B75" t="s">
        <v>36</v>
      </c>
      <c r="C75" s="9" t="s">
        <v>31</v>
      </c>
      <c r="D75" t="s">
        <v>210</v>
      </c>
      <c r="E75" s="39" t="s">
        <v>211</v>
      </c>
      <c r="F75" s="35" t="str">
        <f t="shared" si="8"/>
        <v>"conpn":"0313331144"</v>
      </c>
      <c r="H75" t="s">
        <v>119</v>
      </c>
    </row>
    <row r="76" ht="14.25" customHeight="1">
      <c r="A76" t="s">
        <v>120</v>
      </c>
      <c r="B76" t="s">
        <v>36</v>
      </c>
      <c r="C76" s="9"/>
      <c r="D76" t="s">
        <v>212</v>
      </c>
      <c r="E76" t="s">
        <v>211</v>
      </c>
      <c r="F76" s="48" t="str">
        <f t="shared" si="8"/>
        <v>"conaltpn":"0313331144"</v>
      </c>
      <c r="H76" t="s">
        <v>119</v>
      </c>
    </row>
    <row r="77" ht="14.25" customHeight="1">
      <c r="A77" t="s">
        <v>213</v>
      </c>
      <c r="B77" t="s">
        <v>214</v>
      </c>
      <c r="C77" s="9" t="s">
        <v>31</v>
      </c>
      <c r="D77" t="s">
        <v>215</v>
      </c>
      <c r="E77" s="10" t="s">
        <v>216</v>
      </c>
      <c r="F77" s="35" t="str">
        <f>""""&amp;D77&amp;""":["&amp;E77&amp;"]"</f>
        <v>"conweek":[1,3,4,5]</v>
      </c>
      <c r="G77" s="36" t="s">
        <v>217</v>
      </c>
      <c r="H77" s="49" t="s">
        <v>218</v>
      </c>
    </row>
    <row r="78" ht="14.25" customHeight="1">
      <c r="A78" t="s">
        <v>219</v>
      </c>
      <c r="B78" t="s">
        <v>36</v>
      </c>
      <c r="C78" s="9" t="s">
        <v>31</v>
      </c>
      <c r="D78" t="s">
        <v>220</v>
      </c>
      <c r="E78" s="10" t="s">
        <v>221</v>
      </c>
      <c r="F78" s="35" t="str">
        <f>""""&amp;D78&amp;""":"""&amp;E78&amp;""""</f>
        <v>"conreach":"zwischen 10 und 17 Uhr"</v>
      </c>
      <c r="H78" t="s">
        <v>102</v>
      </c>
    </row>
    <row r="79" ht="14.25" customHeight="1">
      <c r="A79" t="s">
        <v>222</v>
      </c>
      <c r="B79" t="s">
        <v>190</v>
      </c>
      <c r="C79" s="9"/>
      <c r="D79" t="s">
        <v>223</v>
      </c>
      <c r="E79" s="10" t="s">
        <v>224</v>
      </c>
      <c r="F79" s="35" t="str">
        <f>""""&amp;D79&amp;""":"&amp;E79</f>
        <v>"concback":true</v>
      </c>
      <c r="G79" t="s">
        <v>54</v>
      </c>
      <c r="H79" t="s">
        <v>192</v>
      </c>
    </row>
    <row r="80" ht="14.25" customHeight="1">
      <c r="A80" t="s">
        <v>225</v>
      </c>
      <c r="B80" t="s">
        <v>36</v>
      </c>
      <c r="C80" s="9" t="s">
        <v>31</v>
      </c>
      <c r="D80" t="s">
        <v>226</v>
      </c>
      <c r="E80" t="s">
        <v>227</v>
      </c>
      <c r="F80" s="35" t="str">
        <f>""""&amp;D80&amp;""":"""&amp;E80&amp;""""</f>
        <v>"conemail":"marie.muster@spital.ch"</v>
      </c>
      <c r="H80" t="s">
        <v>126</v>
      </c>
    </row>
    <row r="81" ht="14.25" customHeight="1">
      <c r="A81" t="s">
        <v>228</v>
      </c>
      <c r="B81" t="s">
        <v>214</v>
      </c>
      <c r="C81" s="9"/>
      <c r="D81" t="s">
        <v>229</v>
      </c>
      <c r="E81" s="59" t="s">
        <v>230</v>
      </c>
      <c r="F81" s="48" t="str">
        <f>""""&amp;D81&amp;""":["&amp;E81&amp;"]"</f>
        <v>"conaltem":["abt-x@spital.ch","abt-y@spital.ch"]</v>
      </c>
      <c r="H81" t="s">
        <v>231</v>
      </c>
    </row>
    <row r="82" ht="14.25" customHeight="1">
      <c r="A82" t="s">
        <v>232</v>
      </c>
      <c r="B82" t="s">
        <v>36</v>
      </c>
      <c r="C82" s="9"/>
      <c r="D82" t="s">
        <v>233</v>
      </c>
      <c r="E82" t="s">
        <v>234</v>
      </c>
      <c r="F82" s="48" t="str">
        <f t="shared" ref="F82:F84" si="9">""""&amp;D82&amp;""":"""&amp;E82&amp;""""</f>
        <v>"coninternalid":"123-12345612"</v>
      </c>
      <c r="H82" t="s">
        <v>126</v>
      </c>
    </row>
    <row r="83" ht="14.25" customHeight="1">
      <c r="A83" t="s">
        <v>235</v>
      </c>
      <c r="B83" t="s">
        <v>36</v>
      </c>
      <c r="C83" s="9"/>
      <c r="D83" t="s">
        <v>236</v>
      </c>
      <c r="E83" t="s">
        <v>234</v>
      </c>
      <c r="F83" s="48" t="str">
        <f t="shared" si="9"/>
        <v>"concaseid":"123-12345612"</v>
      </c>
      <c r="H83" t="s">
        <v>126</v>
      </c>
    </row>
    <row r="84" ht="14.25" customHeight="1">
      <c r="A84" t="s">
        <v>237</v>
      </c>
      <c r="B84" t="s">
        <v>238</v>
      </c>
      <c r="C84" s="9"/>
      <c r="D84" t="s">
        <v>239</v>
      </c>
      <c r="E84" s="10" t="s">
        <v>240</v>
      </c>
      <c r="F84" s="35" t="str">
        <f t="shared" si="9"/>
        <v>"coninfo":"Längere Text Beschreibung"</v>
      </c>
      <c r="H84" s="60" t="s">
        <v>241</v>
      </c>
    </row>
    <row r="85" ht="14.25" customHeight="1">
      <c r="C85" s="9"/>
      <c r="F85" s="48"/>
    </row>
    <row r="86" ht="14.25" customHeight="1"/>
    <row r="87" ht="14.25" customHeight="1">
      <c r="A87" s="12" t="s">
        <v>242</v>
      </c>
      <c r="C87" s="9"/>
      <c r="E87" s="10"/>
      <c r="F87" s="10"/>
    </row>
    <row r="88" ht="14.25" customHeight="1">
      <c r="A88" s="61" t="s">
        <v>243</v>
      </c>
      <c r="B88" s="62"/>
      <c r="C88" s="62"/>
      <c r="D88" s="62"/>
      <c r="E88" s="62"/>
      <c r="F88" s="10"/>
    </row>
    <row r="89" ht="14.25" customHeight="1">
      <c r="A89" s="15" t="s">
        <v>244</v>
      </c>
      <c r="F89" s="10"/>
    </row>
    <row r="90" ht="14.25" customHeight="1">
      <c r="A90" s="15" t="s">
        <v>245</v>
      </c>
      <c r="F90" s="10"/>
    </row>
    <row r="91" ht="14.25" customHeight="1">
      <c r="C91" s="9"/>
      <c r="E91" s="10"/>
      <c r="F91" s="10"/>
    </row>
    <row r="92" ht="105.75" customHeight="1">
      <c r="A92" s="63" t="s">
        <v>246</v>
      </c>
      <c r="B92" s="64" t="str">
        <f>"https://testing.opanspitex.ch/interface/upi/{"&amp;F17&amp;","&amp;F18&amp;","&amp;F19&amp;","&amp;F20&amp;","&amp;F21&amp;","&amp;F23&amp;","&amp;F24&amp;","&amp;F25&amp;", "&amp;F27&amp;","&amp;F28&amp;","&amp;F29&amp;","&amp;F32&amp;","&amp;F33&amp;","&amp;F34&amp;","&amp;F35&amp;","&amp;F36&amp;","&amp;F37&amp;","&amp;F38&amp;","&amp;F39&amp;","&amp;F40&amp;","&amp;F41&amp;","&amp;F42&amp;","&amp;F43&amp;","&amp;F44&amp;","&amp;F45&amp;","&amp;F46&amp;","&amp;F47&amp;","&amp;F48&amp;","&amp;F49&amp;","&amp;F51&amp;","&amp;F52&amp;","&amp;F53&amp;","&amp;F54&amp;","&amp;F50&amp;","&amp;F55&amp;","&amp;F56&amp;","&amp;F57&amp;","&amp;F58&amp;","&amp;F59&amp;","&amp;F60&amp;","&amp;F61&amp;","&amp;F62&amp;","&amp;F65&amp;","&amp;F66&amp;","&amp;F67&amp;","&amp;F70&amp;","&amp;F71&amp;","&amp;F72&amp;","&amp;F73&amp;","&amp;F74&amp;","&amp;F75&amp;","&amp;F76&amp;","&amp;F77&amp;","&amp;F78&amp;","&amp;F79&amp;","&amp;F80&amp;","&amp;F84&amp;","&amp;F81&amp;","&amp;F82&amp;","&amp;F83&amp;"}"</f>
        <v>https://testing.opanspitex.ch/interface/upi/{"cnftype":1,"cnfvers":"3.2","cnflang":"de","cnftoken":"replaceWithYourApiKey","cnfctx":1,"orgkispi":false,"orgseop":false,"orgass":false, "vstpdate":"2022-09-16","vstptime":2,"vstedate":"2022-09-15","clilang":2,"clifname":"Anna","clilname":"Muster","clibday":"1954-11-07","clisex":2,"clicivil":4,"clistr":"Beispielackerstr.","cliadrsup":"1. Stock","clihn":"12c","clizip":"8400","clidmc":"Winterthur","clipn":"0313331122","clialtpn":"0313331133","cliemail":"email.des.patienten@gmail.com","cliinsur":"7601003002102","cliincid":1,"cliinsnb":"123.11231.1","cliahv":"756.1234.5678.95","climzsr":"G332317","climtitle":"Dr. med.","climfn":"Max","climln":"Meier","climgln":"7601000250520","climadr":"Musterstrasse","climadrsup":"Postfach 450","climzip":"3011","climdmc":"Bern","clirfn":"Anna","clirln":"Muster","crirrel":2,"crirpn":"0313331133","carhdiag":"Dies ist die Hauptdiagnose.","carndiag":"Dies ist die Nebendiagnose.","caraup":false,"conins":"7601002125758","contou":"Innere Medizin","condep":"Block 4 C","confn":"Marie","conln":"Muster","conpn":"0313331144","conaltpn":"0313331144","conweek":[1,3,4,5],"conreach":"zwischen 10 und 17 Uhr","concback":true,"conemail":"marie.muster@spital.ch","coninfo":"Längere Text Beschreibung","conaltem":["abt-x@spital.ch","abt-y@spital.ch"],"coninternalid":"123-12345612","concaseid":"123-12345612"}</v>
      </c>
    </row>
    <row r="93" ht="45.0" customHeight="1">
      <c r="A93" s="65" t="s">
        <v>247</v>
      </c>
      <c r="B93" s="64" t="str">
        <f>"https://testing.opanspitex.ch/interface/upi/{"&amp;F17&amp;","&amp;F18&amp;","&amp;F19&amp;","&amp;F20&amp;","&amp;F41&amp;","&amp;F42&amp;"}"</f>
        <v>https://testing.opanspitex.ch/interface/upi/{"cnftype":1,"cnfvers":"3.2","cnflang":"de","cnftoken":"replaceWithYourApiKey","clizip":"8400","clidmc":"Winterthur"}</v>
      </c>
    </row>
    <row r="94" ht="15.75" customHeight="1">
      <c r="B94" s="52"/>
      <c r="C94" s="52"/>
      <c r="D94" s="52"/>
      <c r="E94" s="52"/>
      <c r="F94" s="52"/>
    </row>
    <row r="95" ht="14.25" customHeight="1">
      <c r="C95" s="9"/>
      <c r="E95" s="10"/>
      <c r="F95" s="10"/>
    </row>
    <row r="96" ht="15.75" customHeight="1"/>
    <row r="97" ht="15.75" customHeight="1"/>
    <row r="98" ht="15.75" customHeight="1"/>
    <row r="99" ht="15.75" customHeight="1">
      <c r="B99" s="64"/>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7">
    <mergeCell ref="B92:H92"/>
    <mergeCell ref="B93:H93"/>
    <mergeCell ref="G12:H12"/>
    <mergeCell ref="A88:E88"/>
    <mergeCell ref="A89:E89"/>
    <mergeCell ref="A90:E90"/>
    <mergeCell ref="B99:H99"/>
  </mergeCells>
  <dataValidations>
    <dataValidation type="list" allowBlank="1" showErrorMessage="1" sqref="G21:G25">
      <formula1>_1____Spital___Institutionen</formula1>
    </dataValidation>
    <dataValidation type="list" allowBlank="1" showErrorMessage="1" sqref="G46">
      <formula1>Insurer</formula1>
    </dataValidation>
  </dataValidations>
  <hyperlinks>
    <hyperlink r:id="rId2" ref="B3"/>
    <hyperlink r:id="rId3" ref="E81"/>
  </hyperlinks>
  <printOptions/>
  <pageMargins bottom="0.787401575" footer="0.0" header="0.0" left="0.7" right="0.7" top="0.787401575"/>
  <pageSetup paperSize="9" orientation="portrait"/>
  <drawing r:id="rId4"/>
  <legacy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58.71"/>
    <col customWidth="1" min="3" max="3" width="31.0"/>
    <col customWidth="1" min="4" max="4" width="11.43"/>
    <col customWidth="1" min="5" max="5" width="35.86"/>
    <col customWidth="1" min="6" max="6" width="11.43"/>
  </cols>
  <sheetData>
    <row r="1" ht="14.25" customHeight="1"/>
    <row r="2" ht="14.25" customHeight="1">
      <c r="B2" s="12" t="s">
        <v>248</v>
      </c>
    </row>
    <row r="3" ht="14.25" customHeight="1">
      <c r="B3" t="s">
        <v>72</v>
      </c>
    </row>
    <row r="4" ht="14.25" customHeight="1">
      <c r="B4" t="s">
        <v>41</v>
      </c>
    </row>
    <row r="5" ht="14.25" customHeight="1">
      <c r="B5" t="s">
        <v>249</v>
      </c>
    </row>
    <row r="6" ht="14.25" customHeight="1">
      <c r="B6" t="s">
        <v>250</v>
      </c>
    </row>
    <row r="7" ht="14.25" customHeight="1">
      <c r="B7" t="s">
        <v>251</v>
      </c>
    </row>
    <row r="8" ht="14.25" customHeight="1"/>
    <row r="9" ht="14.25" customHeight="1">
      <c r="B9" s="12" t="s">
        <v>29</v>
      </c>
    </row>
    <row r="10" ht="14.25" customHeight="1">
      <c r="B10" s="15" t="s">
        <v>72</v>
      </c>
    </row>
    <row r="11" ht="14.25" customHeight="1">
      <c r="B11" t="s">
        <v>33</v>
      </c>
    </row>
    <row r="12" ht="14.25" customHeight="1">
      <c r="B12" t="s">
        <v>252</v>
      </c>
    </row>
    <row r="13" ht="14.25" customHeight="1"/>
    <row r="14" ht="14.25" customHeight="1"/>
    <row r="15" ht="14.25" customHeight="1">
      <c r="B15" s="12" t="s">
        <v>253</v>
      </c>
    </row>
    <row r="16" ht="14.25" customHeight="1">
      <c r="B16" s="15" t="s">
        <v>72</v>
      </c>
    </row>
    <row r="17" ht="14.25" customHeight="1">
      <c r="B17" t="s">
        <v>254</v>
      </c>
    </row>
    <row r="18" ht="14.25" customHeight="1">
      <c r="B18" t="s">
        <v>255</v>
      </c>
    </row>
    <row r="19" ht="14.25" customHeight="1">
      <c r="B19" t="s">
        <v>256</v>
      </c>
    </row>
    <row r="20" ht="14.25" customHeight="1">
      <c r="B20" t="s">
        <v>257</v>
      </c>
    </row>
    <row r="21" ht="14.25" customHeight="1">
      <c r="B21" t="s">
        <v>258</v>
      </c>
    </row>
    <row r="22" ht="14.25" customHeight="1">
      <c r="B22" t="s">
        <v>259</v>
      </c>
    </row>
    <row r="23" ht="14.25" customHeight="1"/>
    <row r="24" ht="14.25" customHeight="1">
      <c r="B24" s="12" t="s">
        <v>92</v>
      </c>
    </row>
    <row r="25" ht="14.25" customHeight="1">
      <c r="B25" s="15" t="s">
        <v>72</v>
      </c>
    </row>
    <row r="26" ht="14.25" customHeight="1">
      <c r="B26" s="15" t="s">
        <v>260</v>
      </c>
    </row>
    <row r="27" ht="14.25" customHeight="1">
      <c r="B27" s="15" t="s">
        <v>94</v>
      </c>
    </row>
    <row r="28" ht="14.25" customHeight="1"/>
    <row r="29" ht="14.25" customHeight="1">
      <c r="B29" s="12" t="s">
        <v>95</v>
      </c>
    </row>
    <row r="30" ht="14.25" customHeight="1">
      <c r="B30" s="15" t="s">
        <v>72</v>
      </c>
    </row>
    <row r="31" ht="14.25" customHeight="1">
      <c r="B31" t="s">
        <v>261</v>
      </c>
    </row>
    <row r="32" ht="14.25" customHeight="1">
      <c r="B32" t="s">
        <v>262</v>
      </c>
    </row>
    <row r="33" ht="14.25" customHeight="1">
      <c r="B33" t="s">
        <v>263</v>
      </c>
    </row>
    <row r="34" ht="14.25" customHeight="1">
      <c r="B34" t="s">
        <v>97</v>
      </c>
    </row>
    <row r="35" ht="14.25" customHeight="1">
      <c r="B35" t="s">
        <v>264</v>
      </c>
    </row>
    <row r="36" ht="14.25" customHeight="1">
      <c r="B36" t="s">
        <v>265</v>
      </c>
    </row>
    <row r="37" ht="14.25" customHeight="1">
      <c r="B37" t="s">
        <v>266</v>
      </c>
    </row>
    <row r="38" ht="14.25" customHeight="1">
      <c r="B38" t="s">
        <v>267</v>
      </c>
    </row>
    <row r="39" ht="14.25" customHeight="1"/>
    <row r="40" ht="14.25" customHeight="1">
      <c r="B40" s="12" t="s">
        <v>131</v>
      </c>
    </row>
    <row r="41" ht="14.25" customHeight="1">
      <c r="B41" t="s">
        <v>72</v>
      </c>
    </row>
    <row r="42" ht="14.25" customHeight="1">
      <c r="B42" t="s">
        <v>133</v>
      </c>
    </row>
    <row r="43" ht="14.25" customHeight="1">
      <c r="B43" t="s">
        <v>268</v>
      </c>
    </row>
    <row r="44" ht="14.25" customHeight="1">
      <c r="B44" t="s">
        <v>269</v>
      </c>
    </row>
    <row r="45" ht="14.25" customHeight="1">
      <c r="B45" t="s">
        <v>270</v>
      </c>
    </row>
    <row r="46" ht="14.25" customHeight="1"/>
    <row r="47" ht="14.25" customHeight="1">
      <c r="B47" s="12" t="s">
        <v>271</v>
      </c>
    </row>
    <row r="48" ht="14.25" customHeight="1">
      <c r="B48" t="s">
        <v>72</v>
      </c>
    </row>
    <row r="49" ht="14.25" customHeight="1">
      <c r="B49" t="s">
        <v>272</v>
      </c>
    </row>
    <row r="50" ht="14.25" customHeight="1">
      <c r="B50" t="s">
        <v>176</v>
      </c>
    </row>
    <row r="51" ht="14.25" customHeight="1">
      <c r="B51" t="s">
        <v>273</v>
      </c>
    </row>
    <row r="52" ht="14.25" customHeight="1">
      <c r="B52" t="s">
        <v>274</v>
      </c>
    </row>
    <row r="53" ht="14.25" customHeight="1">
      <c r="B53" t="s">
        <v>275</v>
      </c>
    </row>
    <row r="54" ht="14.25" customHeight="1">
      <c r="B54" t="s">
        <v>276</v>
      </c>
    </row>
    <row r="55" ht="14.25" customHeight="1">
      <c r="B55" t="s">
        <v>277</v>
      </c>
    </row>
    <row r="56" ht="14.25" customHeight="1">
      <c r="B56" t="s">
        <v>278</v>
      </c>
    </row>
    <row r="57" ht="14.25" customHeight="1">
      <c r="B57" t="s">
        <v>279</v>
      </c>
    </row>
    <row r="58" ht="14.25" customHeight="1">
      <c r="B58" t="s">
        <v>280</v>
      </c>
    </row>
    <row r="59" ht="14.25" customHeight="1">
      <c r="B59" t="s">
        <v>281</v>
      </c>
    </row>
    <row r="60" ht="17.25" customHeight="1">
      <c r="B60" t="s">
        <v>282</v>
      </c>
    </row>
    <row r="61" ht="14.25" customHeight="1"/>
    <row r="62" ht="14.25" customHeight="1">
      <c r="B62" s="12" t="s">
        <v>283</v>
      </c>
    </row>
    <row r="63" ht="14.25" customHeight="1">
      <c r="B63" t="s">
        <v>72</v>
      </c>
    </row>
    <row r="64" ht="14.25" customHeight="1">
      <c r="B64" t="s">
        <v>217</v>
      </c>
    </row>
    <row r="65" ht="14.25" customHeight="1">
      <c r="B65" t="s">
        <v>284</v>
      </c>
    </row>
    <row r="66" ht="14.25" customHeight="1">
      <c r="B66" t="s">
        <v>285</v>
      </c>
    </row>
    <row r="67" ht="14.25" customHeight="1">
      <c r="B67" t="s">
        <v>286</v>
      </c>
    </row>
    <row r="68" ht="14.25" customHeight="1">
      <c r="B68" t="s">
        <v>287</v>
      </c>
    </row>
    <row r="69" ht="14.25" customHeight="1">
      <c r="B69" t="s">
        <v>288</v>
      </c>
    </row>
    <row r="70" ht="14.25" customHeight="1">
      <c r="B70" t="s">
        <v>289</v>
      </c>
    </row>
    <row r="71" ht="14.25" customHeight="1"/>
    <row r="72" ht="14.25" customHeight="1"/>
    <row r="73" ht="14.25" customHeight="1">
      <c r="B73" s="12" t="s">
        <v>290</v>
      </c>
    </row>
    <row r="74" ht="14.25" customHeight="1">
      <c r="B74" t="s">
        <v>291</v>
      </c>
    </row>
    <row r="75" ht="14.25" customHeight="1">
      <c r="B75" t="s">
        <v>80</v>
      </c>
    </row>
    <row r="76" ht="14.25" customHeight="1">
      <c r="B76" t="s">
        <v>292</v>
      </c>
    </row>
    <row r="77" ht="14.25" customHeight="1">
      <c r="B77" t="s">
        <v>293</v>
      </c>
    </row>
    <row r="78" ht="14.25" customHeight="1">
      <c r="B78" t="s">
        <v>294</v>
      </c>
    </row>
    <row r="79" ht="14.25" customHeight="1">
      <c r="B79" t="s">
        <v>295</v>
      </c>
    </row>
    <row r="80" ht="14.25" customHeight="1">
      <c r="B80" t="s">
        <v>296</v>
      </c>
    </row>
    <row r="81" ht="14.25" customHeight="1">
      <c r="B81" t="s">
        <v>297</v>
      </c>
    </row>
    <row r="82" ht="14.25" customHeight="1">
      <c r="B82" t="s">
        <v>298</v>
      </c>
    </row>
    <row r="83" ht="14.25" customHeight="1">
      <c r="B83" t="s">
        <v>299</v>
      </c>
    </row>
    <row r="84" ht="14.25" customHeight="1"/>
    <row r="85" ht="14.25" customHeight="1">
      <c r="B85" s="12" t="s">
        <v>300</v>
      </c>
    </row>
    <row r="86" ht="14.25" customHeight="1">
      <c r="B86" s="15" t="s">
        <v>72</v>
      </c>
    </row>
    <row r="87" ht="14.25" customHeight="1">
      <c r="B87" t="s">
        <v>301</v>
      </c>
    </row>
    <row r="88" ht="14.25" customHeight="1">
      <c r="B88" t="s">
        <v>302</v>
      </c>
    </row>
    <row r="89" ht="14.25" customHeight="1"/>
    <row r="90" ht="14.25" customHeight="1">
      <c r="B90" s="12" t="s">
        <v>303</v>
      </c>
    </row>
    <row r="91" ht="14.25" customHeight="1">
      <c r="B91" s="15" t="s">
        <v>72</v>
      </c>
    </row>
    <row r="92" ht="14.25" customHeight="1">
      <c r="B92" t="s">
        <v>49</v>
      </c>
    </row>
    <row r="93" ht="14.25" customHeight="1">
      <c r="B93" t="s">
        <v>304</v>
      </c>
    </row>
    <row r="94" ht="14.2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87401575" footer="0.0" header="0.0" left="0.7" right="0.7" top="0.7874015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6.57"/>
    <col customWidth="1" min="2" max="2" width="10.86"/>
    <col customWidth="1" min="3" max="3" width="10.29"/>
    <col customWidth="1" min="4" max="4" width="18.43"/>
    <col customWidth="1" min="5" max="5" width="37.57"/>
    <col customWidth="1" min="6" max="6" width="57.86"/>
    <col customWidth="1" min="7" max="7" width="29.86"/>
    <col customWidth="1" min="8" max="8" width="79.71"/>
    <col customWidth="1" min="9" max="18" width="11.43"/>
  </cols>
  <sheetData>
    <row r="1" ht="42.0" customHeight="1">
      <c r="A1" s="1" t="s">
        <v>0</v>
      </c>
      <c r="B1" s="2"/>
      <c r="C1" s="3"/>
      <c r="D1" s="4" t="s">
        <v>305</v>
      </c>
      <c r="E1" s="5"/>
      <c r="F1" s="5"/>
      <c r="G1" s="2"/>
      <c r="H1" s="2"/>
      <c r="I1" s="2"/>
      <c r="J1" s="2"/>
      <c r="K1" s="2"/>
      <c r="L1" s="2"/>
      <c r="M1" s="2"/>
      <c r="N1" s="2"/>
      <c r="O1" s="2"/>
      <c r="P1" s="2"/>
      <c r="Q1" s="2"/>
      <c r="R1" s="2"/>
    </row>
    <row r="2" ht="42.0" customHeight="1">
      <c r="A2" s="1" t="s">
        <v>306</v>
      </c>
      <c r="B2" s="2"/>
      <c r="C2" s="3"/>
      <c r="D2" s="6"/>
      <c r="E2" s="5"/>
      <c r="F2" s="5"/>
      <c r="G2" s="66" t="s">
        <v>307</v>
      </c>
      <c r="I2" s="2"/>
      <c r="J2" s="2"/>
      <c r="K2" s="2"/>
      <c r="L2" s="2"/>
      <c r="M2" s="2"/>
      <c r="N2" s="2"/>
      <c r="O2" s="2"/>
      <c r="P2" s="2"/>
      <c r="Q2" s="2"/>
      <c r="R2" s="2"/>
    </row>
    <row r="3" ht="14.25" customHeight="1">
      <c r="A3" s="12" t="s">
        <v>308</v>
      </c>
      <c r="B3" s="8" t="s">
        <v>4</v>
      </c>
      <c r="C3" s="9"/>
      <c r="E3" s="10"/>
      <c r="F3" s="10"/>
      <c r="G3" s="11" t="s">
        <v>5</v>
      </c>
      <c r="H3" s="11"/>
    </row>
    <row r="4" ht="14.25" customHeight="1">
      <c r="A4" s="12" t="s">
        <v>6</v>
      </c>
      <c r="B4" s="13" t="s">
        <v>7</v>
      </c>
      <c r="C4" s="9"/>
      <c r="E4" s="10"/>
      <c r="F4" s="10"/>
      <c r="G4" s="11" t="s">
        <v>309</v>
      </c>
      <c r="H4" s="11"/>
    </row>
    <row r="5" ht="14.25" customHeight="1">
      <c r="A5" s="12" t="s">
        <v>310</v>
      </c>
      <c r="B5" s="14" t="s">
        <v>10</v>
      </c>
      <c r="C5" s="9"/>
      <c r="E5" s="10"/>
      <c r="F5" s="10"/>
      <c r="G5" s="11" t="s">
        <v>11</v>
      </c>
      <c r="H5" s="11"/>
    </row>
    <row r="6" ht="14.25" customHeight="1">
      <c r="A6" s="12"/>
      <c r="B6" s="8"/>
      <c r="C6" s="9"/>
      <c r="E6" s="10"/>
      <c r="F6" s="10"/>
      <c r="G6" s="15"/>
      <c r="H6" s="15"/>
    </row>
    <row r="7" ht="14.25" customHeight="1">
      <c r="A7" s="12"/>
      <c r="B7" s="8"/>
      <c r="C7" s="9"/>
      <c r="E7" s="10"/>
      <c r="F7" s="10"/>
      <c r="G7" s="15"/>
      <c r="H7" s="15"/>
    </row>
    <row r="8" ht="14.25" customHeight="1">
      <c r="A8" s="18" t="s">
        <v>18</v>
      </c>
      <c r="B8" s="19"/>
      <c r="C8" s="20"/>
      <c r="D8" s="21"/>
      <c r="E8" s="10"/>
      <c r="F8" s="10"/>
      <c r="G8" s="15"/>
      <c r="H8" s="15"/>
    </row>
    <row r="9" ht="14.25" customHeight="1">
      <c r="A9" s="22"/>
      <c r="C9" s="9"/>
      <c r="E9" s="10"/>
      <c r="F9" s="23"/>
      <c r="G9" s="24" t="s">
        <v>19</v>
      </c>
      <c r="H9" s="25"/>
    </row>
    <row r="10" ht="14.25" customHeight="1">
      <c r="C10" s="9"/>
      <c r="E10" s="10"/>
      <c r="F10" s="10"/>
      <c r="G10" s="26"/>
      <c r="H10" s="26"/>
    </row>
    <row r="11" ht="24.0" customHeight="1">
      <c r="A11" s="27" t="s">
        <v>20</v>
      </c>
      <c r="B11" s="27" t="s">
        <v>21</v>
      </c>
      <c r="C11" s="28" t="s">
        <v>22</v>
      </c>
      <c r="D11" s="29" t="s">
        <v>23</v>
      </c>
      <c r="E11" s="30" t="s">
        <v>24</v>
      </c>
      <c r="F11" s="30" t="s">
        <v>25</v>
      </c>
      <c r="G11" s="27" t="s">
        <v>26</v>
      </c>
      <c r="H11" s="27" t="s">
        <v>27</v>
      </c>
      <c r="I11" s="2"/>
      <c r="J11" s="2"/>
      <c r="K11" s="2"/>
      <c r="L11" s="2"/>
      <c r="M11" s="2"/>
      <c r="N11" s="2"/>
      <c r="O11" s="2"/>
      <c r="P11" s="2"/>
      <c r="Q11" s="2"/>
      <c r="R11" s="2"/>
    </row>
    <row r="12" ht="14.25" customHeight="1">
      <c r="C12" s="9"/>
      <c r="E12" s="10"/>
      <c r="F12" s="10"/>
    </row>
    <row r="13" ht="14.25" customHeight="1">
      <c r="A13" s="31" t="s">
        <v>28</v>
      </c>
      <c r="B13" s="32"/>
      <c r="C13" s="33"/>
      <c r="D13" s="32"/>
      <c r="E13" s="34"/>
      <c r="F13" s="34"/>
      <c r="G13" s="32"/>
      <c r="H13" s="32"/>
    </row>
    <row r="14" ht="14.25" customHeight="1">
      <c r="A14" s="15" t="s">
        <v>29</v>
      </c>
      <c r="B14" t="s">
        <v>30</v>
      </c>
      <c r="C14" s="9" t="s">
        <v>31</v>
      </c>
      <c r="D14" s="21" t="s">
        <v>32</v>
      </c>
      <c r="E14" s="10">
        <v>1.0</v>
      </c>
      <c r="F14" s="35" t="str">
        <f>""""&amp;D14&amp;""":"&amp;E14</f>
        <v>"cnftype":1</v>
      </c>
      <c r="G14" s="36" t="s">
        <v>33</v>
      </c>
      <c r="H14" t="s">
        <v>34</v>
      </c>
    </row>
    <row r="15" ht="14.25" customHeight="1">
      <c r="A15" s="15" t="s">
        <v>35</v>
      </c>
      <c r="B15" t="s">
        <v>36</v>
      </c>
      <c r="C15" s="9" t="s">
        <v>31</v>
      </c>
      <c r="D15" s="21" t="s">
        <v>37</v>
      </c>
      <c r="E15" s="37" t="s">
        <v>311</v>
      </c>
      <c r="F15" s="35" t="str">
        <f t="shared" ref="F15:F17" si="1">""""&amp;D15&amp;""":"""&amp;E15&amp;""""</f>
        <v>"cnfvers":"3.1"</v>
      </c>
      <c r="G15" s="38"/>
      <c r="H15" t="s">
        <v>36</v>
      </c>
    </row>
    <row r="16" ht="14.25" customHeight="1">
      <c r="A16" s="15" t="s">
        <v>39</v>
      </c>
      <c r="B16" t="s">
        <v>36</v>
      </c>
      <c r="C16" s="9" t="s">
        <v>31</v>
      </c>
      <c r="D16" s="21" t="s">
        <v>40</v>
      </c>
      <c r="E16" s="39" t="s">
        <v>41</v>
      </c>
      <c r="F16" s="35" t="str">
        <f t="shared" si="1"/>
        <v>"cnflang":"de"</v>
      </c>
      <c r="G16" s="36" t="s">
        <v>41</v>
      </c>
      <c r="H16" t="s">
        <v>42</v>
      </c>
    </row>
    <row r="17" ht="14.25" customHeight="1">
      <c r="A17" s="15" t="s">
        <v>43</v>
      </c>
      <c r="B17" t="s">
        <v>36</v>
      </c>
      <c r="C17" s="9" t="s">
        <v>31</v>
      </c>
      <c r="D17" s="21" t="s">
        <v>44</v>
      </c>
      <c r="E17" s="40" t="s">
        <v>45</v>
      </c>
      <c r="F17" s="35" t="str">
        <f t="shared" si="1"/>
        <v>"cnftoken":"replaceWithYourApiKey"</v>
      </c>
      <c r="G17" s="39"/>
      <c r="H17" s="11" t="s">
        <v>46</v>
      </c>
    </row>
    <row r="18" ht="14.25" customHeight="1">
      <c r="A18" s="15" t="s">
        <v>47</v>
      </c>
      <c r="B18" t="s">
        <v>30</v>
      </c>
      <c r="C18" s="9" t="s">
        <v>31</v>
      </c>
      <c r="D18" s="21" t="s">
        <v>48</v>
      </c>
      <c r="E18" s="10">
        <v>2.0</v>
      </c>
      <c r="F18" s="35" t="str">
        <f>""""&amp;D18&amp;""":"&amp;E18</f>
        <v>"cnfctx":2</v>
      </c>
      <c r="G18" s="36" t="s">
        <v>304</v>
      </c>
      <c r="H18" t="s">
        <v>34</v>
      </c>
    </row>
    <row r="19" ht="14.25" customHeight="1">
      <c r="C19" s="9"/>
      <c r="E19" s="10"/>
      <c r="F19" s="10"/>
    </row>
    <row r="20" ht="14.25" customHeight="1">
      <c r="A20" s="31" t="s">
        <v>312</v>
      </c>
      <c r="B20" s="32"/>
      <c r="C20" s="33"/>
      <c r="D20" s="32"/>
      <c r="E20" s="34"/>
      <c r="F20" s="47"/>
      <c r="G20" s="32"/>
      <c r="H20" s="32"/>
    </row>
    <row r="21" ht="14.25" customHeight="1">
      <c r="A21" t="s">
        <v>82</v>
      </c>
      <c r="B21" t="s">
        <v>36</v>
      </c>
      <c r="C21" s="9" t="s">
        <v>31</v>
      </c>
      <c r="D21" t="s">
        <v>83</v>
      </c>
      <c r="E21" s="10" t="s">
        <v>84</v>
      </c>
      <c r="F21" s="35" t="str">
        <f t="shared" ref="F21:F23" si="2">""""&amp;D21&amp;""":"""&amp;E21&amp;""""</f>
        <v>"clifname":"Anna"</v>
      </c>
      <c r="H21" t="s">
        <v>85</v>
      </c>
    </row>
    <row r="22" ht="14.25" customHeight="1">
      <c r="A22" t="s">
        <v>86</v>
      </c>
      <c r="B22" t="s">
        <v>36</v>
      </c>
      <c r="C22" s="9" t="s">
        <v>31</v>
      </c>
      <c r="D22" t="s">
        <v>87</v>
      </c>
      <c r="E22" s="10" t="s">
        <v>88</v>
      </c>
      <c r="F22" s="35" t="str">
        <f t="shared" si="2"/>
        <v>"clilname":"Muster"</v>
      </c>
      <c r="H22" t="s">
        <v>85</v>
      </c>
    </row>
    <row r="23" ht="14.25" customHeight="1">
      <c r="A23" t="s">
        <v>89</v>
      </c>
      <c r="B23" t="s">
        <v>67</v>
      </c>
      <c r="C23" s="9" t="s">
        <v>31</v>
      </c>
      <c r="D23" t="s">
        <v>90</v>
      </c>
      <c r="E23" s="39" t="s">
        <v>91</v>
      </c>
      <c r="F23" s="35" t="str">
        <f t="shared" si="2"/>
        <v>"clibday":"1954-11-07"</v>
      </c>
      <c r="H23" t="s">
        <v>70</v>
      </c>
    </row>
    <row r="24" ht="14.25" customHeight="1">
      <c r="A24" t="s">
        <v>92</v>
      </c>
      <c r="B24" t="s">
        <v>30</v>
      </c>
      <c r="C24" s="9" t="s">
        <v>31</v>
      </c>
      <c r="D24" t="s">
        <v>93</v>
      </c>
      <c r="E24" s="10">
        <v>2.0</v>
      </c>
      <c r="F24" s="35" t="str">
        <f>""""&amp;D24&amp;""":"&amp;E24</f>
        <v>"clisex":2</v>
      </c>
      <c r="G24" s="36" t="s">
        <v>94</v>
      </c>
      <c r="H24" t="s">
        <v>34</v>
      </c>
    </row>
    <row r="25" ht="14.25" customHeight="1">
      <c r="A25" t="s">
        <v>138</v>
      </c>
      <c r="B25" t="s">
        <v>36</v>
      </c>
      <c r="C25" s="9"/>
      <c r="D25" t="s">
        <v>139</v>
      </c>
      <c r="E25" s="10" t="s">
        <v>140</v>
      </c>
      <c r="F25" s="35" t="str">
        <f t="shared" ref="F25:F27" si="3">""""&amp;D25&amp;""":"""&amp;E25&amp;""""</f>
        <v>"cliahv":"756.1234.5678.95"</v>
      </c>
      <c r="H25" t="s">
        <v>141</v>
      </c>
    </row>
    <row r="26" ht="14.25" customHeight="1">
      <c r="A26" t="s">
        <v>110</v>
      </c>
      <c r="B26" t="s">
        <v>36</v>
      </c>
      <c r="C26" s="9" t="s">
        <v>31</v>
      </c>
      <c r="D26" s="21" t="s">
        <v>111</v>
      </c>
      <c r="E26" s="10">
        <v>3012.0</v>
      </c>
      <c r="F26" s="35" t="str">
        <f t="shared" si="3"/>
        <v>"clizip":"3012"</v>
      </c>
      <c r="H26" t="s">
        <v>112</v>
      </c>
    </row>
    <row r="27" ht="14.25" customHeight="1">
      <c r="A27" t="s">
        <v>113</v>
      </c>
      <c r="B27" t="s">
        <v>36</v>
      </c>
      <c r="C27" s="9" t="s">
        <v>31</v>
      </c>
      <c r="D27" s="21" t="s">
        <v>114</v>
      </c>
      <c r="E27" s="10" t="s">
        <v>169</v>
      </c>
      <c r="F27" s="35" t="str">
        <f t="shared" si="3"/>
        <v>"clidmc":"Bern"</v>
      </c>
      <c r="H27" t="s">
        <v>102</v>
      </c>
    </row>
    <row r="28" ht="14.25" customHeight="1">
      <c r="C28" s="9"/>
      <c r="E28" s="10"/>
      <c r="F28" s="35"/>
    </row>
    <row r="29" ht="14.25" customHeight="1">
      <c r="A29" s="31" t="s">
        <v>313</v>
      </c>
      <c r="B29" s="32"/>
      <c r="C29" s="33"/>
      <c r="D29" s="32"/>
      <c r="E29" s="34"/>
      <c r="F29" s="47"/>
      <c r="G29" s="32"/>
      <c r="H29" s="32"/>
    </row>
    <row r="30" ht="14.25" customHeight="1">
      <c r="A30" t="s">
        <v>198</v>
      </c>
      <c r="B30" t="s">
        <v>36</v>
      </c>
      <c r="C30" s="9"/>
      <c r="D30" t="s">
        <v>199</v>
      </c>
      <c r="E30" s="10" t="s">
        <v>200</v>
      </c>
      <c r="F30" s="35" t="str">
        <f t="shared" ref="F30:F35" si="4">""""&amp;D30&amp;""":"""&amp;E30&amp;""""</f>
        <v>"contou":"Innere Medizin"</v>
      </c>
      <c r="H30" t="s">
        <v>126</v>
      </c>
    </row>
    <row r="31" ht="14.25" customHeight="1">
      <c r="A31" t="s">
        <v>201</v>
      </c>
      <c r="B31" t="s">
        <v>36</v>
      </c>
      <c r="C31" s="9"/>
      <c r="D31" t="s">
        <v>202</v>
      </c>
      <c r="E31" s="10" t="s">
        <v>203</v>
      </c>
      <c r="F31" s="35" t="str">
        <f t="shared" si="4"/>
        <v>"condep":"Block 4 C"</v>
      </c>
      <c r="H31" t="s">
        <v>126</v>
      </c>
    </row>
    <row r="32" ht="14.25" customHeight="1">
      <c r="A32" t="s">
        <v>204</v>
      </c>
      <c r="B32" t="s">
        <v>36</v>
      </c>
      <c r="C32" s="9" t="s">
        <v>31</v>
      </c>
      <c r="D32" t="s">
        <v>205</v>
      </c>
      <c r="E32" s="10" t="s">
        <v>206</v>
      </c>
      <c r="F32" s="35" t="str">
        <f t="shared" si="4"/>
        <v>"confn":"Marie"</v>
      </c>
      <c r="H32" t="s">
        <v>85</v>
      </c>
    </row>
    <row r="33" ht="14.25" customHeight="1">
      <c r="A33" t="s">
        <v>207</v>
      </c>
      <c r="B33" t="s">
        <v>36</v>
      </c>
      <c r="C33" s="9" t="s">
        <v>31</v>
      </c>
      <c r="D33" t="s">
        <v>208</v>
      </c>
      <c r="E33" s="10" t="s">
        <v>88</v>
      </c>
      <c r="F33" s="35" t="str">
        <f t="shared" si="4"/>
        <v>"conln":"Muster"</v>
      </c>
      <c r="H33" t="s">
        <v>85</v>
      </c>
    </row>
    <row r="34" ht="14.25" customHeight="1">
      <c r="A34" t="s">
        <v>209</v>
      </c>
      <c r="B34" t="s">
        <v>36</v>
      </c>
      <c r="C34" s="9" t="s">
        <v>31</v>
      </c>
      <c r="D34" t="s">
        <v>210</v>
      </c>
      <c r="E34" s="39" t="s">
        <v>211</v>
      </c>
      <c r="F34" s="35" t="str">
        <f t="shared" si="4"/>
        <v>"conpn":"0313331144"</v>
      </c>
      <c r="H34" t="s">
        <v>119</v>
      </c>
    </row>
    <row r="35" ht="14.25" customHeight="1">
      <c r="A35" t="s">
        <v>120</v>
      </c>
      <c r="B35" t="s">
        <v>36</v>
      </c>
      <c r="C35" s="9"/>
      <c r="D35" t="s">
        <v>212</v>
      </c>
      <c r="E35" t="s">
        <v>211</v>
      </c>
      <c r="F35" s="48" t="str">
        <f t="shared" si="4"/>
        <v>"conaltpn":"0313331144"</v>
      </c>
      <c r="H35" t="s">
        <v>119</v>
      </c>
    </row>
    <row r="36" ht="14.25" customHeight="1">
      <c r="A36" t="s">
        <v>213</v>
      </c>
      <c r="B36" t="s">
        <v>214</v>
      </c>
      <c r="C36" s="9" t="s">
        <v>31</v>
      </c>
      <c r="D36" t="s">
        <v>215</v>
      </c>
      <c r="E36" s="10" t="s">
        <v>216</v>
      </c>
      <c r="F36" s="35" t="str">
        <f>""""&amp;D36&amp;""":["&amp;E36&amp;"]"</f>
        <v>"conweek":[1,3,4,5]</v>
      </c>
      <c r="G36" s="36" t="s">
        <v>217</v>
      </c>
      <c r="H36" s="49" t="s">
        <v>218</v>
      </c>
    </row>
    <row r="37" ht="14.25" customHeight="1">
      <c r="A37" t="s">
        <v>219</v>
      </c>
      <c r="B37" t="s">
        <v>36</v>
      </c>
      <c r="C37" s="9" t="s">
        <v>31</v>
      </c>
      <c r="D37" t="s">
        <v>220</v>
      </c>
      <c r="E37" s="10" t="s">
        <v>221</v>
      </c>
      <c r="F37" s="35" t="str">
        <f>""""&amp;D37&amp;""":"""&amp;E37&amp;""""</f>
        <v>"conreach":"zwischen 10 und 17 Uhr"</v>
      </c>
      <c r="H37" t="s">
        <v>102</v>
      </c>
    </row>
    <row r="38" ht="14.25" customHeight="1">
      <c r="A38" t="s">
        <v>222</v>
      </c>
      <c r="B38" t="s">
        <v>190</v>
      </c>
      <c r="C38" s="9"/>
      <c r="D38" t="s">
        <v>223</v>
      </c>
      <c r="E38" s="10" t="s">
        <v>224</v>
      </c>
      <c r="F38" s="35" t="str">
        <f>""""&amp;D38&amp;""":"&amp;E38</f>
        <v>"concback":true</v>
      </c>
      <c r="G38" t="s">
        <v>314</v>
      </c>
    </row>
    <row r="39" ht="14.25" customHeight="1">
      <c r="A39" t="s">
        <v>315</v>
      </c>
      <c r="B39" t="s">
        <v>36</v>
      </c>
      <c r="C39" s="9" t="s">
        <v>31</v>
      </c>
      <c r="D39" t="s">
        <v>226</v>
      </c>
      <c r="E39" t="s">
        <v>227</v>
      </c>
      <c r="F39" s="35" t="str">
        <f t="shared" ref="F39:F40" si="5">""""&amp;D39&amp;""":"""&amp;E39&amp;""""</f>
        <v>"conemail":"marie.muster@spital.ch"</v>
      </c>
      <c r="H39" t="s">
        <v>126</v>
      </c>
    </row>
    <row r="40" ht="14.25" customHeight="1">
      <c r="A40" t="s">
        <v>237</v>
      </c>
      <c r="B40" t="s">
        <v>238</v>
      </c>
      <c r="C40" s="9"/>
      <c r="D40" t="s">
        <v>239</v>
      </c>
      <c r="E40" s="10" t="s">
        <v>240</v>
      </c>
      <c r="F40" s="35" t="str">
        <f t="shared" si="5"/>
        <v>"coninfo":"Längere Text Beschreibung"</v>
      </c>
      <c r="H40" s="60" t="s">
        <v>241</v>
      </c>
    </row>
    <row r="41" ht="14.25" customHeight="1">
      <c r="A41" t="s">
        <v>316</v>
      </c>
      <c r="B41" t="s">
        <v>214</v>
      </c>
      <c r="C41" s="9"/>
      <c r="D41" t="s">
        <v>229</v>
      </c>
      <c r="E41" s="59" t="s">
        <v>230</v>
      </c>
      <c r="F41" s="48" t="str">
        <f>""""&amp;D41&amp;""":["&amp;E41&amp;"]"</f>
        <v>"conaltem":["abt-x@spital.ch","abt-y@spital.ch"]</v>
      </c>
      <c r="H41" t="s">
        <v>231</v>
      </c>
    </row>
    <row r="42" ht="14.25" customHeight="1">
      <c r="A42" t="s">
        <v>232</v>
      </c>
      <c r="B42" t="s">
        <v>36</v>
      </c>
      <c r="C42" s="9"/>
      <c r="D42" t="s">
        <v>233</v>
      </c>
      <c r="E42" t="s">
        <v>317</v>
      </c>
      <c r="F42" s="48" t="str">
        <f t="shared" ref="F42:F43" si="6">""""&amp;D42&amp;""":"""&amp;E42&amp;""""</f>
        <v>"coninternalid":"PID-1234"</v>
      </c>
      <c r="H42" t="s">
        <v>126</v>
      </c>
    </row>
    <row r="43" ht="14.25" customHeight="1">
      <c r="A43" t="s">
        <v>235</v>
      </c>
      <c r="B43" t="s">
        <v>36</v>
      </c>
      <c r="C43" s="9"/>
      <c r="D43" t="s">
        <v>236</v>
      </c>
      <c r="E43" s="10" t="s">
        <v>318</v>
      </c>
      <c r="F43" s="48" t="str">
        <f t="shared" si="6"/>
        <v>"concaseid":"FID-1234"</v>
      </c>
      <c r="H43" t="s">
        <v>126</v>
      </c>
    </row>
    <row r="44" ht="14.25" customHeight="1">
      <c r="C44" s="9"/>
      <c r="F44" s="48"/>
    </row>
    <row r="45" ht="14.25" customHeight="1">
      <c r="A45" s="15"/>
      <c r="C45" s="9"/>
      <c r="E45" s="10"/>
      <c r="F45" s="35"/>
      <c r="G45" s="15"/>
    </row>
    <row r="46" ht="14.25" customHeight="1"/>
    <row r="47" ht="14.25" customHeight="1">
      <c r="A47" s="12" t="s">
        <v>242</v>
      </c>
      <c r="C47" s="9"/>
      <c r="E47" s="10"/>
      <c r="F47" s="10"/>
    </row>
    <row r="48" ht="14.25" customHeight="1">
      <c r="A48" s="15" t="s">
        <v>243</v>
      </c>
      <c r="F48" s="10"/>
    </row>
    <row r="49" ht="14.25" customHeight="1">
      <c r="A49" s="15" t="s">
        <v>244</v>
      </c>
      <c r="F49" s="10"/>
    </row>
    <row r="50" ht="14.25" customHeight="1">
      <c r="A50" s="15" t="s">
        <v>319</v>
      </c>
      <c r="F50" s="10"/>
    </row>
    <row r="51" ht="14.25" customHeight="1">
      <c r="C51" s="9"/>
      <c r="E51" s="10"/>
      <c r="F51" s="10"/>
    </row>
    <row r="52" ht="105.75" customHeight="1">
      <c r="A52" s="63" t="s">
        <v>320</v>
      </c>
      <c r="B52" s="64" t="str">
        <f>"https://testing.opanspitex.ch/interface/upi/{"&amp;F14&amp;","&amp;F15&amp;","&amp;F16&amp;","&amp;F17&amp;","&amp;F18&amp;","&amp;F21&amp;","&amp;F22&amp;","&amp;F23&amp;","&amp;F24&amp;","&amp;F25&amp;","&amp;F26&amp;","&amp;F27&amp;","&amp;F30&amp;","&amp;F31&amp;","&amp;F32&amp;","&amp;F33&amp;","&amp;F34&amp;","&amp;F35&amp;","&amp;F36&amp;","&amp;F37&amp;","&amp;F38&amp;","&amp;F39&amp;","&amp;F40&amp;","&amp;F41&amp;","&amp;F42&amp;","&amp;F43&amp;","&amp;#REF!&amp;"}"</f>
        <v>#REF!</v>
      </c>
    </row>
    <row r="53" ht="45.0" customHeight="1">
      <c r="A53" s="65" t="s">
        <v>247</v>
      </c>
      <c r="B53" s="64" t="str">
        <f>"https://testing.opanspitex.ch/interface/upi/{"&amp;F14&amp;","&amp;F15&amp;","&amp;F16&amp;","&amp;F17&amp;","&amp;F18&amp;","&amp;F26&amp;","&amp;F27&amp;"}"</f>
        <v>https://testing.opanspitex.ch/interface/upi/{"cnftype":1,"cnfvers":"3.1","cnflang":"de","cnftoken":"replaceWithYourApiKey","cnfctx":2,"clizip":"3012","clidmc":"Bern"}</v>
      </c>
    </row>
    <row r="54" ht="15.75" customHeight="1">
      <c r="B54" s="52"/>
      <c r="C54" s="52"/>
      <c r="D54" s="52"/>
      <c r="E54" s="52"/>
      <c r="F54" s="52"/>
    </row>
    <row r="55" ht="14.25" customHeight="1">
      <c r="C55" s="9"/>
      <c r="E55" s="10"/>
      <c r="F55" s="10"/>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7">
    <mergeCell ref="B52:H52"/>
    <mergeCell ref="B53:H53"/>
    <mergeCell ref="G2:H2"/>
    <mergeCell ref="G9:H9"/>
    <mergeCell ref="A48:E48"/>
    <mergeCell ref="A49:E49"/>
    <mergeCell ref="A50:E50"/>
  </mergeCells>
  <dataValidations>
    <dataValidation type="list" allowBlank="1" showErrorMessage="1" sqref="G18">
      <formula1>Dokumententransfer!_1____Spital___Institutionen</formula1>
    </dataValidation>
    <dataValidation type="list" allowBlank="1" showErrorMessage="1" sqref="G45">
      <formula1>Dokumententransfer!Kinderspitex</formula1>
    </dataValidation>
  </dataValidations>
  <hyperlinks>
    <hyperlink r:id="rId2" ref="B3"/>
    <hyperlink r:id="rId3" ref="E41"/>
  </hyperlinks>
  <printOptions/>
  <pageMargins bottom="0.787401575" footer="0.0" header="0.0" left="0.7" right="0.7" top="0.787401575"/>
  <pageSetup paperSize="9" orientation="portrait"/>
  <drawing r:id="rId4"/>
  <legacyDrawing r:id="rId5"/>
</worksheet>
</file>